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760"/>
  </bookViews>
  <sheets>
    <sheet name="1-4 класс (2)" sheetId="4" r:id="rId1"/>
  </sheets>
  <definedNames>
    <definedName name="_xlnm.Print_Area" localSheetId="0">'1-4 класс (2)'!$A$1:$O$324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0" i="4" l="1"/>
  <c r="G150" i="4"/>
  <c r="G175" i="4" l="1"/>
  <c r="C175" i="4"/>
  <c r="H110" i="4"/>
  <c r="G110" i="4"/>
  <c r="F110" i="4"/>
  <c r="E110" i="4"/>
  <c r="D110" i="4"/>
  <c r="C110" i="4"/>
  <c r="O309" i="4"/>
  <c r="N309" i="4"/>
  <c r="M309" i="4"/>
  <c r="L309" i="4"/>
  <c r="K309" i="4"/>
  <c r="J309" i="4"/>
  <c r="I309" i="4"/>
  <c r="H309" i="4"/>
  <c r="G309" i="4"/>
  <c r="F309" i="4"/>
  <c r="E309" i="4"/>
  <c r="D309" i="4"/>
  <c r="C309" i="4"/>
  <c r="O277" i="4"/>
  <c r="N277" i="4"/>
  <c r="M277" i="4"/>
  <c r="L277" i="4"/>
  <c r="K277" i="4"/>
  <c r="J277" i="4"/>
  <c r="I277" i="4"/>
  <c r="H277" i="4"/>
  <c r="G277" i="4"/>
  <c r="F277" i="4"/>
  <c r="E277" i="4"/>
  <c r="D277" i="4"/>
  <c r="C277" i="4"/>
  <c r="O240" i="4"/>
  <c r="N240" i="4"/>
  <c r="M240" i="4"/>
  <c r="L240" i="4"/>
  <c r="K240" i="4"/>
  <c r="J240" i="4"/>
  <c r="I240" i="4"/>
  <c r="H240" i="4"/>
  <c r="G240" i="4"/>
  <c r="F240" i="4"/>
  <c r="E240" i="4"/>
  <c r="D240" i="4"/>
  <c r="C240" i="4"/>
  <c r="O212" i="4"/>
  <c r="N212" i="4"/>
  <c r="M212" i="4"/>
  <c r="L212" i="4"/>
  <c r="K212" i="4"/>
  <c r="J212" i="4"/>
  <c r="I212" i="4"/>
  <c r="H212" i="4"/>
  <c r="G212" i="4"/>
  <c r="F212" i="4"/>
  <c r="E212" i="4"/>
  <c r="D212" i="4"/>
  <c r="C212" i="4"/>
  <c r="O175" i="4"/>
  <c r="N175" i="4"/>
  <c r="M175" i="4"/>
  <c r="L175" i="4"/>
  <c r="K175" i="4"/>
  <c r="J175" i="4"/>
  <c r="I175" i="4"/>
  <c r="H175" i="4"/>
  <c r="F175" i="4"/>
  <c r="E175" i="4"/>
  <c r="D175" i="4"/>
  <c r="O150" i="4"/>
  <c r="N150" i="4"/>
  <c r="M150" i="4"/>
  <c r="L150" i="4"/>
  <c r="K150" i="4"/>
  <c r="J150" i="4"/>
  <c r="I150" i="4"/>
  <c r="H150" i="4"/>
  <c r="F150" i="4"/>
  <c r="E150" i="4"/>
  <c r="D150" i="4"/>
  <c r="O110" i="4"/>
  <c r="N110" i="4"/>
  <c r="M110" i="4"/>
  <c r="L110" i="4"/>
  <c r="K110" i="4"/>
  <c r="J110" i="4"/>
  <c r="I110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O56" i="4"/>
  <c r="N56" i="4"/>
  <c r="M56" i="4"/>
  <c r="L56" i="4"/>
  <c r="K56" i="4"/>
  <c r="I56" i="4"/>
  <c r="H56" i="4"/>
  <c r="G56" i="4"/>
  <c r="F56" i="4"/>
  <c r="E56" i="4"/>
  <c r="D56" i="4"/>
  <c r="C56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</calcChain>
</file>

<file path=xl/sharedStrings.xml><?xml version="1.0" encoding="utf-8"?>
<sst xmlns="http://schemas.openxmlformats.org/spreadsheetml/2006/main" count="462" uniqueCount="156">
  <si>
    <t>Масса</t>
  </si>
  <si>
    <t>Белки</t>
  </si>
  <si>
    <t>Жиры</t>
  </si>
  <si>
    <t>Углеводы</t>
  </si>
  <si>
    <t>Энерг.цен.  (ккал)</t>
  </si>
  <si>
    <t>Витамины</t>
  </si>
  <si>
    <t>В1</t>
  </si>
  <si>
    <t>А</t>
  </si>
  <si>
    <t>С</t>
  </si>
  <si>
    <t>Е</t>
  </si>
  <si>
    <t>Минеральные вещества</t>
  </si>
  <si>
    <t>Са</t>
  </si>
  <si>
    <t>Fe</t>
  </si>
  <si>
    <t>№ рец.</t>
  </si>
  <si>
    <t>вода</t>
  </si>
  <si>
    <t>сахар</t>
  </si>
  <si>
    <t>масло сливочное</t>
  </si>
  <si>
    <t xml:space="preserve"> Наименование блюд</t>
  </si>
  <si>
    <t>лук репчатый</t>
  </si>
  <si>
    <t>масло растительное</t>
  </si>
  <si>
    <t>крупа рис</t>
  </si>
  <si>
    <t>крупа манная</t>
  </si>
  <si>
    <t>яйцо</t>
  </si>
  <si>
    <t xml:space="preserve">                  ЗАВТРАК</t>
  </si>
  <si>
    <t>Хлеб пшеничный</t>
  </si>
  <si>
    <t>мука</t>
  </si>
  <si>
    <t>сметана</t>
  </si>
  <si>
    <t xml:space="preserve">              ЗАВТРАК</t>
  </si>
  <si>
    <t>сухари</t>
  </si>
  <si>
    <t xml:space="preserve">            ЗАВТРАК</t>
  </si>
  <si>
    <t xml:space="preserve">макароны </t>
  </si>
  <si>
    <t>соль</t>
  </si>
  <si>
    <t>день</t>
  </si>
  <si>
    <r>
      <t xml:space="preserve">               </t>
    </r>
    <r>
      <rPr>
        <b/>
        <sz val="10"/>
        <color theme="1"/>
        <rFont val="Times New Roman"/>
        <family val="1"/>
        <charset val="204"/>
      </rPr>
      <t>ЗАВТРАК</t>
    </r>
  </si>
  <si>
    <r>
      <t xml:space="preserve">                 </t>
    </r>
    <r>
      <rPr>
        <b/>
        <sz val="10"/>
        <color theme="1"/>
        <rFont val="Times New Roman"/>
        <family val="1"/>
        <charset val="204"/>
      </rPr>
      <t>ИТОГО:</t>
    </r>
  </si>
  <si>
    <r>
      <t xml:space="preserve">                         </t>
    </r>
    <r>
      <rPr>
        <b/>
        <sz val="10"/>
        <color theme="1"/>
        <rFont val="Times New Roman"/>
        <family val="1"/>
        <charset val="204"/>
      </rPr>
      <t>ИТОГО:</t>
    </r>
  </si>
  <si>
    <r>
      <t xml:space="preserve">                     </t>
    </r>
    <r>
      <rPr>
        <b/>
        <sz val="10"/>
        <color theme="1"/>
        <rFont val="Times New Roman"/>
        <family val="1"/>
        <charset val="204"/>
      </rPr>
      <t>ИТОГО:</t>
    </r>
  </si>
  <si>
    <t>чай заварка</t>
  </si>
  <si>
    <t>ПР</t>
  </si>
  <si>
    <t>ТК</t>
  </si>
  <si>
    <t>Р</t>
  </si>
  <si>
    <t>Мд</t>
  </si>
  <si>
    <t>ЗАВТРАК</t>
  </si>
  <si>
    <t>ИТОГО:</t>
  </si>
  <si>
    <r>
      <t xml:space="preserve">                </t>
    </r>
    <r>
      <rPr>
        <b/>
        <sz val="10"/>
        <color theme="1"/>
        <rFont val="Times New Roman"/>
        <family val="1"/>
        <charset val="204"/>
      </rPr>
      <t>ЗАВТРАК</t>
    </r>
  </si>
  <si>
    <t>Среднее за завтрак</t>
  </si>
  <si>
    <t xml:space="preserve">                       2 -ой день - Среда</t>
  </si>
  <si>
    <t>Масло растительное</t>
  </si>
  <si>
    <t>6-й день Вторник</t>
  </si>
  <si>
    <t>7-й день Среда</t>
  </si>
  <si>
    <t>8-й день Четверг</t>
  </si>
  <si>
    <t>9-й день Пятница</t>
  </si>
  <si>
    <t>10-й день Понедельник</t>
  </si>
  <si>
    <t xml:space="preserve">                       5-й день  Понедельник</t>
  </si>
  <si>
    <t>Сахар</t>
  </si>
  <si>
    <t>Фрукт свежий /банан/</t>
  </si>
  <si>
    <t>Молоко</t>
  </si>
  <si>
    <t>Масло сливочное</t>
  </si>
  <si>
    <t>-</t>
  </si>
  <si>
    <t>Соль</t>
  </si>
  <si>
    <t>Какао порошок</t>
  </si>
  <si>
    <t>Лук репка</t>
  </si>
  <si>
    <t>Крупа овсяная "Геркулес"</t>
  </si>
  <si>
    <t>Курица бедро</t>
  </si>
  <si>
    <t>Морковь</t>
  </si>
  <si>
    <t>Томат паста</t>
  </si>
  <si>
    <t>Крупа рис</t>
  </si>
  <si>
    <t>% от суточной нормы</t>
  </si>
  <si>
    <t>Норма</t>
  </si>
  <si>
    <t>" УТВЕРЖДЕНО"</t>
  </si>
  <si>
    <t xml:space="preserve">                                                      Директор МБОУ «Екимовская СШ им.К.Г.Паустовского»  ________________А.Г. Писягина</t>
  </si>
  <si>
    <t>Масса порции (г)</t>
  </si>
  <si>
    <t>Пищевые вещества (г)</t>
  </si>
  <si>
    <t>Витамины (мг)</t>
  </si>
  <si>
    <t>Минеральные вещества(мг)</t>
  </si>
  <si>
    <t>71/М</t>
  </si>
  <si>
    <t>Подгаринировка из свежих огурцов</t>
  </si>
  <si>
    <t>Плов из птицы</t>
  </si>
  <si>
    <t>291/ 2011г</t>
  </si>
  <si>
    <t>Фрукт свежий /яблоко/</t>
  </si>
  <si>
    <t>Чай с лимоном</t>
  </si>
  <si>
    <t xml:space="preserve">чай </t>
  </si>
  <si>
    <t>лимон</t>
  </si>
  <si>
    <t>15/М</t>
  </si>
  <si>
    <t>Сыр полутвердый</t>
  </si>
  <si>
    <t>сыр</t>
  </si>
  <si>
    <t>209/М</t>
  </si>
  <si>
    <t>Яйцо вареное</t>
  </si>
  <si>
    <t>173/М/ССЖ</t>
  </si>
  <si>
    <t>Каша овсяная молочная с сахаром и сливочным маслом</t>
  </si>
  <si>
    <t>382/М/ССЖ</t>
  </si>
  <si>
    <t>Какао на молоке</t>
  </si>
  <si>
    <t xml:space="preserve">   ИТОГО:</t>
  </si>
  <si>
    <t>14/М</t>
  </si>
  <si>
    <t>хлеб пшеничный</t>
  </si>
  <si>
    <t>филе курицы</t>
  </si>
  <si>
    <t>Соус сметанный с томатом</t>
  </si>
  <si>
    <t>202/М/ССЖ</t>
  </si>
  <si>
    <t>Макароны отварные</t>
  </si>
  <si>
    <t>говядина</t>
  </si>
  <si>
    <t>свинина</t>
  </si>
  <si>
    <t>Котлета домашняя с соусом сметанным</t>
  </si>
  <si>
    <t>171/М/ССЖ</t>
  </si>
  <si>
    <t>Каша гречневая рассыпчатая</t>
  </si>
  <si>
    <t>Крупа гречка</t>
  </si>
  <si>
    <t>Крупа пшено</t>
  </si>
  <si>
    <t>Сборник технических нормативов - Сборник рецептур на продукцию для обучающихся во всех образовательных учреждениях / Под ред.П.М.Могильного и В.А.Тутельяна.-М.;Дели,2015-17г.-544с.</t>
  </si>
  <si>
    <t>234/М/ССЖ</t>
  </si>
  <si>
    <t>Котлета морячок с соусом сметанным 80/30</t>
  </si>
  <si>
    <t>Филе минтай</t>
  </si>
  <si>
    <t>Молоко или вода</t>
  </si>
  <si>
    <t>Сухари панировочные</t>
  </si>
  <si>
    <t>Соус сметанный</t>
  </si>
  <si>
    <t>Мука пшеничная</t>
  </si>
  <si>
    <t>128/М/ССЖ</t>
  </si>
  <si>
    <t>Пюре картофельное</t>
  </si>
  <si>
    <t>Картофель нечищенный</t>
  </si>
  <si>
    <t>376/М/ССЖ</t>
  </si>
  <si>
    <t>Чай с шиповником</t>
  </si>
  <si>
    <t>Чай сухой</t>
  </si>
  <si>
    <t>Шиповник сухой</t>
  </si>
  <si>
    <t>Вода</t>
  </si>
  <si>
    <t>Йогурт фруктовый</t>
  </si>
  <si>
    <t>223/М/ССЖ</t>
  </si>
  <si>
    <t>Творог</t>
  </si>
  <si>
    <t>1/8шт</t>
  </si>
  <si>
    <t>или мука пшеничная</t>
  </si>
  <si>
    <t>Яйцо</t>
  </si>
  <si>
    <t>Сметана</t>
  </si>
  <si>
    <t>379/М/ССЖ</t>
  </si>
  <si>
    <t>Напиток кофейный на молоке</t>
  </si>
  <si>
    <t>Кофейный напиток</t>
  </si>
  <si>
    <t>292/М/ССЖ</t>
  </si>
  <si>
    <t>Котлеты рубленные из птицы с соусом сметанным 60/40</t>
  </si>
  <si>
    <t>Курица</t>
  </si>
  <si>
    <t>Мука</t>
  </si>
  <si>
    <t>Рис отварной</t>
  </si>
  <si>
    <t xml:space="preserve">                      1- й день вторник</t>
  </si>
  <si>
    <t>3-й день- четверг</t>
  </si>
  <si>
    <t xml:space="preserve">                          4 -й день  пятница</t>
  </si>
  <si>
    <t>Каша вязкая молочная из  пшена с маслом сливочным 150/5/5</t>
  </si>
  <si>
    <t>Примерное десятидневное цикличное меню для организации питания учащихся в школах с 7 до 11 лет Муниципального бюджетного общеобразовательного учреждения «Екимовская средняя школа имени К.Г.Паустовского» муниципального образования – Рязанский муниципальный район Рязанской области                                                                                                                                                                           Сезон: осенне-зимний</t>
  </si>
  <si>
    <t>каша рисовая молочная</t>
  </si>
  <si>
    <t xml:space="preserve">Молоко </t>
  </si>
  <si>
    <t>ПЕЧЕНЬЕ СДОБНОЕ</t>
  </si>
  <si>
    <t>ОМЛЕТ НАТУРАЛЬНЫЙ</t>
  </si>
  <si>
    <t>МОЛОКО</t>
  </si>
  <si>
    <t>СОЛЬ</t>
  </si>
  <si>
    <t>2ШТ/80</t>
  </si>
  <si>
    <t>ЧАЙ С ЛИМОНОМ</t>
  </si>
  <si>
    <t>Подгорнировка из свежих помидор</t>
  </si>
  <si>
    <t>Запеканка из творога с курагой, 150</t>
  </si>
  <si>
    <t>курага</t>
  </si>
  <si>
    <t>БЕФСТРОГАНОВ ИЗ КУРИЦЫ</t>
  </si>
  <si>
    <t>мука пшеничная</t>
  </si>
  <si>
    <t>Фрукт свежий /мандарины/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</si>
</sst>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2" borderId="0" xfId="0" applyFill="1"/>
    <xf numFmtId="0" fontId="1" fillId="0" borderId="0" xfId="0" applyFont="1" applyBorder="1" applyAlignment="1">
      <alignment horizontal="right"/>
    </xf>
    <xf numFmtId="0" fontId="6" fillId="0" borderId="0" xfId="0" applyFont="1" applyBorder="1"/>
    <xf numFmtId="0" fontId="1" fillId="0" borderId="0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8" xfId="0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2" fillId="0" borderId="4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0" fillId="0" borderId="0" xfId="0" applyBorder="1"/>
    <xf numFmtId="0" fontId="7" fillId="0" borderId="0" xfId="0" applyFont="1" applyBorder="1" applyAlignment="1">
      <alignment horizontal="justify"/>
    </xf>
    <xf numFmtId="0" fontId="2" fillId="0" borderId="0" xfId="0" applyFont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1" fillId="0" borderId="1" xfId="0" applyFont="1" applyBorder="1" applyAlignment="1">
      <alignment horizontal="justify"/>
    </xf>
    <xf numFmtId="0" fontId="3" fillId="0" borderId="1" xfId="0" applyFont="1" applyBorder="1" applyAlignment="1">
      <alignment horizontal="left"/>
    </xf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6" fillId="0" borderId="1" xfId="0" applyFont="1" applyBorder="1"/>
    <xf numFmtId="0" fontId="3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6" fillId="0" borderId="1" xfId="0" applyFont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8" fillId="0" borderId="1" xfId="0" applyFont="1" applyBorder="1"/>
    <xf numFmtId="0" fontId="5" fillId="0" borderId="1" xfId="0" applyFont="1" applyBorder="1"/>
    <xf numFmtId="0" fontId="8" fillId="0" borderId="1" xfId="0" applyFont="1" applyBorder="1" applyAlignment="1">
      <alignment horizontal="justify"/>
    </xf>
    <xf numFmtId="0" fontId="1" fillId="0" borderId="8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0" fillId="0" borderId="0" xfId="0" applyAlignment="1"/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/>
    <xf numFmtId="0" fontId="6" fillId="0" borderId="8" xfId="0" applyFont="1" applyBorder="1"/>
    <xf numFmtId="0" fontId="1" fillId="0" borderId="7" xfId="0" applyFont="1" applyBorder="1"/>
    <xf numFmtId="0" fontId="2" fillId="0" borderId="0" xfId="0" applyFont="1" applyBorder="1" applyAlignment="1">
      <alignment horizontal="center"/>
    </xf>
    <xf numFmtId="17" fontId="1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2" fillId="0" borderId="11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2" fillId="0" borderId="1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0" fontId="7" fillId="0" borderId="11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24"/>
  <sheetViews>
    <sheetView showGridLines="0" tabSelected="1" zoomScaleNormal="100" workbookViewId="0">
      <selection activeCell="F26" sqref="F26"/>
    </sheetView>
  </sheetViews>
  <sheetFormatPr defaultRowHeight="15" x14ac:dyDescent="0.25"/>
  <cols>
    <col min="1" max="1" width="9.5703125" style="2" customWidth="1"/>
    <col min="2" max="2" width="30.5703125" style="1" customWidth="1"/>
    <col min="3" max="3" width="7.140625" style="1" customWidth="1"/>
    <col min="4" max="4" width="9.140625" style="1" customWidth="1"/>
    <col min="5" max="5" width="10.5703125" style="1" customWidth="1"/>
    <col min="6" max="6" width="9.85546875" style="1" customWidth="1"/>
    <col min="7" max="7" width="8.42578125" style="1" customWidth="1"/>
    <col min="8" max="14" width="6" style="1" customWidth="1"/>
    <col min="15" max="15" width="6.85546875" style="1" customWidth="1"/>
    <col min="16" max="25" width="9.140625" style="1"/>
    <col min="26" max="16384" width="9.140625" style="27"/>
  </cols>
  <sheetData>
    <row r="1" spans="1:25" x14ac:dyDescent="0.25">
      <c r="A1" s="23"/>
      <c r="B1" s="24" t="s">
        <v>69</v>
      </c>
      <c r="C1" s="23"/>
      <c r="D1" s="23"/>
      <c r="E1" s="23"/>
      <c r="F1" s="23"/>
      <c r="G1" s="23"/>
      <c r="H1" s="23"/>
      <c r="I1" s="23"/>
      <c r="J1" s="23"/>
      <c r="K1" s="23"/>
      <c r="L1" s="68"/>
      <c r="M1" s="68"/>
      <c r="N1" s="68"/>
      <c r="O1" s="68"/>
    </row>
    <row r="2" spans="1:25" ht="17.25" customHeight="1" x14ac:dyDescent="0.25">
      <c r="A2" s="23"/>
      <c r="B2" s="135" t="s">
        <v>70</v>
      </c>
      <c r="C2" s="23"/>
      <c r="D2" s="23"/>
      <c r="E2" s="23"/>
      <c r="F2" s="23"/>
      <c r="G2" s="23"/>
      <c r="H2" s="23"/>
      <c r="I2" s="23"/>
      <c r="J2" s="23"/>
      <c r="K2" s="23"/>
      <c r="L2" s="68"/>
      <c r="M2" s="68"/>
      <c r="N2" s="68"/>
      <c r="O2" s="68"/>
    </row>
    <row r="3" spans="1:25" ht="17.25" customHeight="1" x14ac:dyDescent="0.25">
      <c r="A3" s="23"/>
      <c r="B3" s="135"/>
      <c r="C3" s="23"/>
      <c r="D3" s="23"/>
      <c r="E3" s="23"/>
      <c r="F3" s="23"/>
      <c r="G3" s="23"/>
      <c r="H3" s="23"/>
      <c r="I3" s="23"/>
      <c r="J3" s="23"/>
      <c r="K3" s="23"/>
      <c r="L3" s="68"/>
      <c r="M3" s="68"/>
      <c r="N3" s="68"/>
      <c r="O3" s="68"/>
    </row>
    <row r="4" spans="1:25" ht="21.75" customHeight="1" x14ac:dyDescent="0.25">
      <c r="A4" s="23"/>
      <c r="B4" s="135"/>
      <c r="C4" s="23"/>
      <c r="D4" s="23"/>
      <c r="E4" s="23"/>
      <c r="F4" s="23"/>
      <c r="G4" s="23"/>
      <c r="H4" s="23"/>
      <c r="I4" s="23"/>
      <c r="J4" s="23"/>
      <c r="K4" s="23"/>
      <c r="L4" s="68"/>
      <c r="M4" s="68"/>
      <c r="N4" s="68"/>
      <c r="O4" s="68"/>
    </row>
    <row r="5" spans="1:25" ht="9" customHeight="1" x14ac:dyDescent="0.25">
      <c r="A5" s="133" t="s">
        <v>141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25" ht="12.75" customHeight="1" x14ac:dyDescent="0.2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25" ht="21.75" customHeight="1" x14ac:dyDescent="0.25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</row>
    <row r="8" spans="1:25" ht="12.75" customHeight="1" x14ac:dyDescent="0.25">
      <c r="A8" s="97" t="s">
        <v>13</v>
      </c>
      <c r="B8" s="97" t="s">
        <v>17</v>
      </c>
      <c r="C8" s="97" t="s">
        <v>71</v>
      </c>
      <c r="D8" s="75" t="s">
        <v>72</v>
      </c>
      <c r="E8" s="76"/>
      <c r="F8" s="77"/>
      <c r="G8" s="70" t="s">
        <v>4</v>
      </c>
      <c r="H8" s="104" t="s">
        <v>73</v>
      </c>
      <c r="I8" s="105"/>
      <c r="J8" s="105"/>
      <c r="K8" s="105"/>
      <c r="L8" s="96" t="s">
        <v>74</v>
      </c>
      <c r="M8" s="97"/>
      <c r="N8" s="97"/>
      <c r="O8" s="78"/>
    </row>
    <row r="9" spans="1:25" ht="14.25" customHeight="1" x14ac:dyDescent="0.25">
      <c r="A9" s="110"/>
      <c r="B9" s="110"/>
      <c r="C9" s="110"/>
      <c r="D9" s="69" t="s">
        <v>1</v>
      </c>
      <c r="E9" s="69" t="s">
        <v>2</v>
      </c>
      <c r="F9" s="69" t="s">
        <v>3</v>
      </c>
      <c r="G9" s="111"/>
      <c r="H9" s="112"/>
      <c r="I9" s="113"/>
      <c r="J9" s="113"/>
      <c r="K9" s="113"/>
      <c r="L9" s="98"/>
      <c r="M9" s="99"/>
      <c r="N9" s="99"/>
      <c r="O9" s="80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spans="1:25" ht="18" customHeight="1" x14ac:dyDescent="0.25">
      <c r="A10" s="99"/>
      <c r="B10" s="99"/>
      <c r="C10" s="99"/>
      <c r="D10" s="69"/>
      <c r="E10" s="69"/>
      <c r="F10" s="69"/>
      <c r="G10" s="71"/>
      <c r="H10" s="46" t="s">
        <v>6</v>
      </c>
      <c r="I10" s="45" t="s">
        <v>8</v>
      </c>
      <c r="J10" s="45" t="s">
        <v>7</v>
      </c>
      <c r="K10" s="45" t="s">
        <v>9</v>
      </c>
      <c r="L10" s="45" t="s">
        <v>11</v>
      </c>
      <c r="M10" s="45" t="s">
        <v>40</v>
      </c>
      <c r="N10" s="45" t="s">
        <v>41</v>
      </c>
      <c r="O10" s="45" t="s">
        <v>12</v>
      </c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18" customHeight="1" x14ac:dyDescent="0.25">
      <c r="A11" s="34"/>
      <c r="B11" s="29" t="s">
        <v>32</v>
      </c>
      <c r="C11" s="29">
        <v>1</v>
      </c>
      <c r="D11" s="29">
        <v>2</v>
      </c>
      <c r="E11" s="29">
        <v>3</v>
      </c>
      <c r="F11" s="29">
        <v>4</v>
      </c>
      <c r="G11" s="29">
        <v>5</v>
      </c>
      <c r="H11" s="29">
        <v>6</v>
      </c>
      <c r="I11" s="29">
        <v>7</v>
      </c>
      <c r="J11" s="29">
        <v>8</v>
      </c>
      <c r="K11" s="29">
        <v>9</v>
      </c>
      <c r="L11" s="29">
        <v>10</v>
      </c>
      <c r="M11" s="29">
        <v>11</v>
      </c>
      <c r="N11" s="29">
        <v>12</v>
      </c>
      <c r="O11" s="29">
        <v>13</v>
      </c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16.5" customHeight="1" x14ac:dyDescent="0.25">
      <c r="A12" s="9"/>
      <c r="B12" s="137" t="s">
        <v>137</v>
      </c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00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18.75" customHeight="1" x14ac:dyDescent="0.25">
      <c r="A13" s="34"/>
      <c r="B13" s="63" t="s">
        <v>33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spans="1:25" ht="35.25" customHeight="1" x14ac:dyDescent="0.25">
      <c r="A14" s="12" t="s">
        <v>123</v>
      </c>
      <c r="B14" s="36" t="s">
        <v>151</v>
      </c>
      <c r="C14" s="33">
        <v>150</v>
      </c>
      <c r="D14" s="28">
        <v>21.92</v>
      </c>
      <c r="E14" s="28">
        <v>16.59</v>
      </c>
      <c r="F14" s="28">
        <v>42</v>
      </c>
      <c r="G14" s="28">
        <v>405</v>
      </c>
      <c r="H14" s="28">
        <v>7.0000000000000007E-2</v>
      </c>
      <c r="I14" s="28">
        <v>0.71</v>
      </c>
      <c r="J14" s="28">
        <v>70</v>
      </c>
      <c r="K14" s="28">
        <v>1.74</v>
      </c>
      <c r="L14" s="28">
        <v>293.38</v>
      </c>
      <c r="M14" s="28">
        <v>232.8</v>
      </c>
      <c r="N14" s="28">
        <v>53.11</v>
      </c>
      <c r="O14" s="28">
        <v>0.96</v>
      </c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spans="1:25" ht="21" customHeight="1" x14ac:dyDescent="0.25">
      <c r="A15" s="34"/>
      <c r="B15" s="18" t="s">
        <v>124</v>
      </c>
      <c r="C15" s="28">
        <v>122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7"/>
      <c r="Q15" s="27"/>
      <c r="R15" s="27"/>
      <c r="S15" s="27"/>
      <c r="T15" s="27"/>
      <c r="U15" s="27"/>
      <c r="V15" s="27"/>
      <c r="W15" s="27"/>
      <c r="X15" s="27"/>
      <c r="Y15" s="27"/>
    </row>
    <row r="16" spans="1:25" x14ac:dyDescent="0.25">
      <c r="A16" s="34"/>
      <c r="B16" s="18" t="s">
        <v>21</v>
      </c>
      <c r="C16" s="28">
        <v>7.8</v>
      </c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7"/>
      <c r="Q16" s="27"/>
      <c r="R16" s="27"/>
      <c r="S16" s="27"/>
      <c r="T16" s="27"/>
      <c r="U16" s="27"/>
      <c r="V16" s="27"/>
      <c r="W16" s="27"/>
      <c r="X16" s="27"/>
      <c r="Y16" s="27"/>
    </row>
    <row r="17" spans="1:15" s="27" customFormat="1" x14ac:dyDescent="0.25">
      <c r="A17" s="34"/>
      <c r="B17" s="18" t="s">
        <v>126</v>
      </c>
      <c r="C17" s="28">
        <v>10.4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27" customFormat="1" x14ac:dyDescent="0.25">
      <c r="A18" s="34"/>
      <c r="B18" s="18" t="s">
        <v>54</v>
      </c>
      <c r="C18" s="28">
        <v>10.4</v>
      </c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s="27" customFormat="1" x14ac:dyDescent="0.25">
      <c r="A19" s="34"/>
      <c r="B19" s="18" t="s">
        <v>127</v>
      </c>
      <c r="C19" s="28" t="s">
        <v>125</v>
      </c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</row>
    <row r="20" spans="1:15" s="27" customFormat="1" x14ac:dyDescent="0.25">
      <c r="A20" s="34"/>
      <c r="B20" s="18" t="s">
        <v>57</v>
      </c>
      <c r="C20" s="28">
        <v>5.2</v>
      </c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</row>
    <row r="21" spans="1:15" s="27" customFormat="1" x14ac:dyDescent="0.25">
      <c r="A21" s="34"/>
      <c r="B21" s="18" t="s">
        <v>111</v>
      </c>
      <c r="C21" s="28">
        <v>5.2</v>
      </c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</row>
    <row r="22" spans="1:15" s="27" customFormat="1" x14ac:dyDescent="0.25">
      <c r="A22" s="34"/>
      <c r="B22" s="18" t="s">
        <v>128</v>
      </c>
      <c r="C22" s="28">
        <v>5.2</v>
      </c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27" customFormat="1" x14ac:dyDescent="0.25">
      <c r="A23" s="34"/>
      <c r="B23" s="36" t="s">
        <v>152</v>
      </c>
      <c r="C23" s="33">
        <v>8</v>
      </c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s="27" customFormat="1" x14ac:dyDescent="0.25">
      <c r="A24" s="34" t="s">
        <v>129</v>
      </c>
      <c r="B24" s="36" t="s">
        <v>130</v>
      </c>
      <c r="C24" s="33">
        <v>200</v>
      </c>
      <c r="D24" s="28">
        <v>3.9</v>
      </c>
      <c r="E24" s="28">
        <v>3</v>
      </c>
      <c r="F24" s="28">
        <v>17.28</v>
      </c>
      <c r="G24" s="28">
        <v>107.88</v>
      </c>
      <c r="H24" s="28">
        <v>2.3E-2</v>
      </c>
      <c r="I24" s="28">
        <v>0.78400000000000003</v>
      </c>
      <c r="J24" s="28">
        <v>10</v>
      </c>
      <c r="K24" s="28">
        <v>0.09</v>
      </c>
      <c r="L24" s="28">
        <v>124.76</v>
      </c>
      <c r="M24" s="28">
        <v>90</v>
      </c>
      <c r="N24" s="28">
        <v>14</v>
      </c>
      <c r="O24" s="28">
        <v>0.14000000000000001</v>
      </c>
    </row>
    <row r="25" spans="1:15" s="27" customFormat="1" ht="17.25" customHeight="1" x14ac:dyDescent="0.25">
      <c r="A25" s="34"/>
      <c r="B25" s="18" t="s">
        <v>131</v>
      </c>
      <c r="C25" s="28">
        <v>5</v>
      </c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</row>
    <row r="26" spans="1:15" s="3" customFormat="1" x14ac:dyDescent="0.25">
      <c r="A26" s="34"/>
      <c r="B26" s="18" t="s">
        <v>56</v>
      </c>
      <c r="C26" s="28">
        <v>100</v>
      </c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5" s="3" customFormat="1" x14ac:dyDescent="0.25">
      <c r="A27" s="34"/>
      <c r="B27" s="18" t="s">
        <v>121</v>
      </c>
      <c r="C27" s="28">
        <v>120</v>
      </c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27" customFormat="1" ht="16.5" customHeight="1" x14ac:dyDescent="0.25">
      <c r="A28" s="34"/>
      <c r="B28" s="18" t="s">
        <v>54</v>
      </c>
      <c r="C28" s="28">
        <v>12</v>
      </c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s="27" customFormat="1" ht="18" customHeight="1" x14ac:dyDescent="0.25">
      <c r="A29" s="12" t="s">
        <v>38</v>
      </c>
      <c r="B29" s="39" t="s">
        <v>24</v>
      </c>
      <c r="C29" s="33">
        <v>40</v>
      </c>
      <c r="D29" s="28">
        <v>3.16</v>
      </c>
      <c r="E29" s="28">
        <v>0.4</v>
      </c>
      <c r="F29" s="28">
        <v>19.32</v>
      </c>
      <c r="G29" s="28">
        <v>94</v>
      </c>
      <c r="H29" s="28">
        <v>0.06</v>
      </c>
      <c r="I29" s="28"/>
      <c r="J29" s="28"/>
      <c r="K29" s="28">
        <v>0.52</v>
      </c>
      <c r="L29" s="28">
        <v>9.1999999999999993</v>
      </c>
      <c r="M29" s="28">
        <v>34.799999999999997</v>
      </c>
      <c r="N29" s="28">
        <v>13.2</v>
      </c>
      <c r="O29" s="28">
        <v>0.8</v>
      </c>
    </row>
    <row r="30" spans="1:15" s="27" customFormat="1" ht="18" customHeight="1" x14ac:dyDescent="0.25">
      <c r="A30" s="34" t="s">
        <v>38</v>
      </c>
      <c r="B30" s="37" t="s">
        <v>155</v>
      </c>
      <c r="C30" s="33">
        <v>100</v>
      </c>
      <c r="D30" s="28">
        <v>0.48</v>
      </c>
      <c r="E30" s="28">
        <v>3.5999999999999997E-2</v>
      </c>
      <c r="F30" s="28">
        <v>12.36</v>
      </c>
      <c r="G30" s="28">
        <v>56.4</v>
      </c>
      <c r="H30" s="28">
        <v>2.4E-2</v>
      </c>
      <c r="I30" s="28">
        <v>6</v>
      </c>
      <c r="J30" s="28" t="s">
        <v>58</v>
      </c>
      <c r="K30" s="28">
        <v>0.48</v>
      </c>
      <c r="L30" s="28">
        <v>22.8</v>
      </c>
      <c r="M30" s="28">
        <v>19.2</v>
      </c>
      <c r="N30" s="28">
        <v>14.4</v>
      </c>
      <c r="O30" s="28">
        <v>2.76</v>
      </c>
    </row>
    <row r="31" spans="1:15" s="27" customFormat="1" ht="18" customHeight="1" x14ac:dyDescent="0.25">
      <c r="A31" s="12"/>
      <c r="B31" s="47" t="s">
        <v>43</v>
      </c>
      <c r="C31" s="33">
        <f>SUM(C14+C24+C29+C30)</f>
        <v>490</v>
      </c>
      <c r="D31" s="33">
        <f t="shared" ref="D31:O31" si="0">SUM(D14:D30)</f>
        <v>29.46</v>
      </c>
      <c r="E31" s="33">
        <f t="shared" si="0"/>
        <v>20.026</v>
      </c>
      <c r="F31" s="33">
        <f t="shared" si="0"/>
        <v>90.96</v>
      </c>
      <c r="G31" s="33">
        <f t="shared" si="0"/>
        <v>663.28</v>
      </c>
      <c r="H31" s="33">
        <f t="shared" si="0"/>
        <v>0.17699999999999999</v>
      </c>
      <c r="I31" s="14">
        <f t="shared" si="0"/>
        <v>7.4939999999999998</v>
      </c>
      <c r="J31" s="33">
        <f t="shared" si="0"/>
        <v>80</v>
      </c>
      <c r="K31" s="14">
        <f t="shared" si="0"/>
        <v>2.83</v>
      </c>
      <c r="L31" s="33">
        <f t="shared" si="0"/>
        <v>450.14</v>
      </c>
      <c r="M31" s="14">
        <f t="shared" si="0"/>
        <v>376.8</v>
      </c>
      <c r="N31" s="33">
        <f t="shared" si="0"/>
        <v>94.710000000000008</v>
      </c>
      <c r="O31" s="33">
        <f t="shared" si="0"/>
        <v>4.66</v>
      </c>
    </row>
    <row r="32" spans="1:15" s="27" customFormat="1" ht="15.75" customHeight="1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4"/>
    </row>
    <row r="33" spans="1:25" s="19" customFormat="1" ht="17.25" customHeight="1" x14ac:dyDescent="0.25">
      <c r="A33" s="4"/>
      <c r="B33" s="5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</row>
    <row r="34" spans="1:25" ht="17.25" customHeight="1" x14ac:dyDescent="0.25">
      <c r="A34" s="97" t="s">
        <v>13</v>
      </c>
      <c r="B34" s="97" t="s">
        <v>17</v>
      </c>
      <c r="C34" s="97" t="s">
        <v>71</v>
      </c>
      <c r="D34" s="140" t="s">
        <v>72</v>
      </c>
      <c r="E34" s="141"/>
      <c r="F34" s="142"/>
      <c r="G34" s="70" t="s">
        <v>4</v>
      </c>
      <c r="H34" s="104" t="s">
        <v>73</v>
      </c>
      <c r="I34" s="105"/>
      <c r="J34" s="105"/>
      <c r="K34" s="105"/>
      <c r="L34" s="96" t="s">
        <v>74</v>
      </c>
      <c r="M34" s="97"/>
      <c r="N34" s="97"/>
      <c r="O34" s="78"/>
      <c r="P34" s="27"/>
      <c r="Q34" s="27"/>
      <c r="R34" s="27"/>
      <c r="S34" s="27"/>
      <c r="T34" s="27"/>
      <c r="U34" s="27"/>
      <c r="V34" s="27"/>
      <c r="W34" s="27"/>
      <c r="X34" s="27"/>
      <c r="Y34" s="27"/>
    </row>
    <row r="35" spans="1:25" ht="17.25" customHeight="1" x14ac:dyDescent="0.25">
      <c r="A35" s="110"/>
      <c r="B35" s="110"/>
      <c r="C35" s="110"/>
      <c r="D35" s="69" t="s">
        <v>1</v>
      </c>
      <c r="E35" s="69" t="s">
        <v>2</v>
      </c>
      <c r="F35" s="69" t="s">
        <v>3</v>
      </c>
      <c r="G35" s="111"/>
      <c r="H35" s="112"/>
      <c r="I35" s="113"/>
      <c r="J35" s="113"/>
      <c r="K35" s="113"/>
      <c r="L35" s="98"/>
      <c r="M35" s="99"/>
      <c r="N35" s="99"/>
      <c r="O35" s="80"/>
      <c r="P35" s="27"/>
      <c r="Q35" s="27"/>
      <c r="R35" s="27"/>
      <c r="S35" s="27"/>
      <c r="T35" s="27"/>
      <c r="U35" s="27"/>
      <c r="V35" s="27"/>
      <c r="W35" s="27"/>
      <c r="X35" s="27"/>
      <c r="Y35" s="27"/>
    </row>
    <row r="36" spans="1:25" ht="17.25" customHeight="1" x14ac:dyDescent="0.25">
      <c r="A36" s="99"/>
      <c r="B36" s="99"/>
      <c r="C36" s="99"/>
      <c r="D36" s="69"/>
      <c r="E36" s="69"/>
      <c r="F36" s="69"/>
      <c r="G36" s="71"/>
      <c r="H36" s="46" t="s">
        <v>6</v>
      </c>
      <c r="I36" s="45" t="s">
        <v>8</v>
      </c>
      <c r="J36" s="45" t="s">
        <v>7</v>
      </c>
      <c r="K36" s="45" t="s">
        <v>9</v>
      </c>
      <c r="L36" s="45" t="s">
        <v>11</v>
      </c>
      <c r="M36" s="45" t="s">
        <v>40</v>
      </c>
      <c r="N36" s="45" t="s">
        <v>41</v>
      </c>
      <c r="O36" s="45" t="s">
        <v>12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</row>
    <row r="37" spans="1:25" ht="20.25" customHeight="1" x14ac:dyDescent="0.25">
      <c r="A37" s="34"/>
      <c r="B37" s="29" t="s">
        <v>32</v>
      </c>
      <c r="C37" s="29">
        <v>1</v>
      </c>
      <c r="D37" s="29">
        <v>2</v>
      </c>
      <c r="E37" s="29">
        <v>3</v>
      </c>
      <c r="F37" s="29">
        <v>4</v>
      </c>
      <c r="G37" s="29">
        <v>5</v>
      </c>
      <c r="H37" s="29">
        <v>6</v>
      </c>
      <c r="I37" s="29">
        <v>7</v>
      </c>
      <c r="J37" s="29">
        <v>8</v>
      </c>
      <c r="K37" s="29">
        <v>9</v>
      </c>
      <c r="L37" s="29">
        <v>10</v>
      </c>
      <c r="M37" s="29">
        <v>11</v>
      </c>
      <c r="N37" s="29">
        <v>12</v>
      </c>
      <c r="O37" s="29">
        <v>13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</row>
    <row r="38" spans="1:25" ht="24" customHeight="1" x14ac:dyDescent="0.25">
      <c r="A38" s="22"/>
      <c r="B38" s="102" t="s">
        <v>46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3"/>
      <c r="P38" s="27"/>
      <c r="Q38" s="27"/>
      <c r="R38" s="27"/>
      <c r="S38" s="27"/>
      <c r="T38" s="27"/>
      <c r="U38" s="27"/>
      <c r="V38" s="27"/>
      <c r="W38" s="27"/>
      <c r="X38" s="27"/>
      <c r="Y38" s="27"/>
    </row>
    <row r="39" spans="1:25" ht="21" customHeight="1" x14ac:dyDescent="0.25">
      <c r="A39" s="50"/>
      <c r="B39" s="63" t="s">
        <v>33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5"/>
      <c r="P39" s="27"/>
      <c r="Q39" s="27"/>
      <c r="R39" s="27"/>
      <c r="S39" s="27"/>
      <c r="T39" s="27"/>
      <c r="U39" s="27"/>
      <c r="V39" s="27"/>
      <c r="W39" s="27"/>
      <c r="X39" s="27"/>
      <c r="Y39" s="27"/>
    </row>
    <row r="40" spans="1:25" ht="21" customHeight="1" x14ac:dyDescent="0.25">
      <c r="A40" s="12" t="s">
        <v>83</v>
      </c>
      <c r="B40" s="36" t="s">
        <v>84</v>
      </c>
      <c r="C40" s="33">
        <v>15</v>
      </c>
      <c r="D40" s="28">
        <v>3.48</v>
      </c>
      <c r="E40" s="28">
        <v>4.43</v>
      </c>
      <c r="F40" s="28">
        <v>0.37</v>
      </c>
      <c r="G40" s="28">
        <v>54.6</v>
      </c>
      <c r="H40" s="28">
        <v>0.01</v>
      </c>
      <c r="I40" s="28">
        <v>0.11</v>
      </c>
      <c r="J40" s="28">
        <v>43.2</v>
      </c>
      <c r="K40" s="28">
        <v>0.08</v>
      </c>
      <c r="L40" s="28">
        <v>132</v>
      </c>
      <c r="M40" s="28">
        <v>75</v>
      </c>
      <c r="N40" s="28">
        <v>5.25</v>
      </c>
      <c r="O40" s="28">
        <v>0.15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</row>
    <row r="41" spans="1:25" ht="18" customHeight="1" x14ac:dyDescent="0.25">
      <c r="A41" s="34"/>
      <c r="B41" s="32" t="s">
        <v>85</v>
      </c>
      <c r="C41" s="28">
        <v>15</v>
      </c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7"/>
      <c r="Q41" s="27"/>
      <c r="R41" s="27"/>
      <c r="S41" s="27"/>
      <c r="T41" s="27"/>
      <c r="U41" s="27"/>
      <c r="V41" s="27"/>
      <c r="W41" s="27"/>
      <c r="X41" s="27"/>
      <c r="Y41" s="27"/>
    </row>
    <row r="42" spans="1:25" ht="21" customHeight="1" x14ac:dyDescent="0.25">
      <c r="A42" s="12" t="s">
        <v>86</v>
      </c>
      <c r="B42" s="31" t="s">
        <v>87</v>
      </c>
      <c r="C42" s="33">
        <v>40</v>
      </c>
      <c r="D42" s="28">
        <v>5.08</v>
      </c>
      <c r="E42" s="28">
        <v>4.5999999999999996</v>
      </c>
      <c r="F42" s="28">
        <v>0.28000000000000003</v>
      </c>
      <c r="G42" s="28">
        <v>62.8</v>
      </c>
      <c r="H42" s="28">
        <v>0.03</v>
      </c>
      <c r="I42" s="28"/>
      <c r="J42" s="28">
        <v>104</v>
      </c>
      <c r="K42" s="28">
        <v>0.24</v>
      </c>
      <c r="L42" s="28">
        <v>22</v>
      </c>
      <c r="M42" s="28">
        <v>76.8</v>
      </c>
      <c r="N42" s="28">
        <v>4.8</v>
      </c>
      <c r="O42" s="28">
        <v>1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</row>
    <row r="43" spans="1:25" ht="35.25" customHeight="1" x14ac:dyDescent="0.25">
      <c r="A43" s="12" t="s">
        <v>88</v>
      </c>
      <c r="B43" s="16" t="s">
        <v>89</v>
      </c>
      <c r="C43" s="33">
        <v>160</v>
      </c>
      <c r="D43" s="28">
        <v>4.76</v>
      </c>
      <c r="E43" s="28">
        <v>6.64</v>
      </c>
      <c r="F43" s="28">
        <v>22.82</v>
      </c>
      <c r="G43" s="28">
        <v>170.42</v>
      </c>
      <c r="H43" s="28">
        <v>0.13</v>
      </c>
      <c r="I43" s="28">
        <v>0.79</v>
      </c>
      <c r="J43" s="28">
        <v>35.92</v>
      </c>
      <c r="K43" s="28">
        <v>0.38</v>
      </c>
      <c r="L43" s="28">
        <v>89.24</v>
      </c>
      <c r="M43" s="28">
        <v>135.57</v>
      </c>
      <c r="N43" s="28">
        <v>15.65</v>
      </c>
      <c r="O43" s="28">
        <v>0.97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</row>
    <row r="44" spans="1:25" ht="18" customHeight="1" x14ac:dyDescent="0.25">
      <c r="A44" s="34"/>
      <c r="B44" s="18" t="s">
        <v>62</v>
      </c>
      <c r="C44" s="28">
        <v>30</v>
      </c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7"/>
      <c r="Q44" s="27"/>
      <c r="R44" s="27"/>
      <c r="S44" s="27"/>
      <c r="T44" s="27"/>
      <c r="U44" s="27"/>
      <c r="V44" s="27"/>
      <c r="W44" s="27"/>
      <c r="X44" s="27"/>
      <c r="Y44" s="27"/>
    </row>
    <row r="45" spans="1:25" ht="18" customHeight="1" x14ac:dyDescent="0.25">
      <c r="A45" s="34"/>
      <c r="B45" s="18" t="s">
        <v>54</v>
      </c>
      <c r="C45" s="28">
        <v>5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7"/>
      <c r="Q45" s="27"/>
      <c r="R45" s="27"/>
      <c r="S45" s="27"/>
      <c r="T45" s="27"/>
      <c r="U45" s="27"/>
      <c r="V45" s="27"/>
      <c r="W45" s="27"/>
      <c r="X45" s="27"/>
      <c r="Y45" s="27"/>
    </row>
    <row r="46" spans="1:25" ht="18" customHeight="1" x14ac:dyDescent="0.25">
      <c r="A46" s="34"/>
      <c r="B46" s="18" t="s">
        <v>56</v>
      </c>
      <c r="C46" s="28">
        <v>100</v>
      </c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7"/>
      <c r="Q46" s="27"/>
      <c r="R46" s="27"/>
      <c r="S46" s="27"/>
      <c r="T46" s="27"/>
      <c r="U46" s="27"/>
      <c r="V46" s="27"/>
      <c r="W46" s="27"/>
      <c r="X46" s="27"/>
      <c r="Y46" s="27"/>
    </row>
    <row r="47" spans="1:25" ht="18" customHeight="1" x14ac:dyDescent="0.25">
      <c r="A47" s="34"/>
      <c r="B47" s="18" t="s">
        <v>57</v>
      </c>
      <c r="C47" s="28">
        <v>10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7"/>
      <c r="Q47" s="27"/>
      <c r="R47" s="27"/>
      <c r="S47" s="27"/>
      <c r="T47" s="27"/>
      <c r="U47" s="27"/>
      <c r="V47" s="27"/>
      <c r="W47" s="27"/>
      <c r="X47" s="27"/>
      <c r="Y47" s="27"/>
    </row>
    <row r="48" spans="1:25" ht="23.25" customHeight="1" x14ac:dyDescent="0.25">
      <c r="A48" s="12" t="s">
        <v>90</v>
      </c>
      <c r="B48" s="31" t="s">
        <v>91</v>
      </c>
      <c r="C48" s="33">
        <v>200</v>
      </c>
      <c r="D48" s="28">
        <v>3.88</v>
      </c>
      <c r="E48" s="28">
        <v>3.1</v>
      </c>
      <c r="F48" s="28">
        <v>17.184000000000001</v>
      </c>
      <c r="G48" s="28">
        <v>113.44</v>
      </c>
      <c r="H48" s="28">
        <v>2.4E-2</v>
      </c>
      <c r="I48" s="28">
        <v>0.6</v>
      </c>
      <c r="J48" s="28">
        <v>10.119999999999999</v>
      </c>
      <c r="K48" s="28">
        <v>1.2E-2</v>
      </c>
      <c r="L48" s="28">
        <v>125.102</v>
      </c>
      <c r="M48" s="28">
        <v>116.2</v>
      </c>
      <c r="N48" s="28">
        <v>31</v>
      </c>
      <c r="O48" s="28">
        <v>1.016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</row>
    <row r="49" spans="1:25" ht="18" customHeight="1" x14ac:dyDescent="0.25">
      <c r="A49" s="34"/>
      <c r="B49" s="32" t="s">
        <v>60</v>
      </c>
      <c r="C49" s="28">
        <v>4</v>
      </c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7"/>
      <c r="Q49" s="27"/>
      <c r="R49" s="27"/>
      <c r="S49" s="27"/>
      <c r="T49" s="27"/>
      <c r="U49" s="27"/>
      <c r="V49" s="27"/>
      <c r="W49" s="27"/>
      <c r="X49" s="27"/>
      <c r="Y49" s="27"/>
    </row>
    <row r="50" spans="1:25" ht="18" customHeight="1" x14ac:dyDescent="0.25">
      <c r="A50" s="34"/>
      <c r="B50" s="32" t="s">
        <v>56</v>
      </c>
      <c r="C50" s="28">
        <v>100</v>
      </c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7"/>
      <c r="Q50" s="27"/>
      <c r="R50" s="27"/>
      <c r="S50" s="27"/>
      <c r="T50" s="27"/>
      <c r="U50" s="27"/>
      <c r="V50" s="27"/>
      <c r="W50" s="27"/>
      <c r="X50" s="27"/>
      <c r="Y50" s="27"/>
    </row>
    <row r="51" spans="1:25" ht="18" customHeight="1" x14ac:dyDescent="0.25">
      <c r="A51" s="34"/>
      <c r="B51" s="32" t="s">
        <v>14</v>
      </c>
      <c r="C51" s="28">
        <v>110</v>
      </c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7"/>
      <c r="Q51" s="27"/>
      <c r="R51" s="27"/>
      <c r="S51" s="27"/>
      <c r="T51" s="27"/>
      <c r="U51" s="27"/>
      <c r="V51" s="27"/>
      <c r="W51" s="27"/>
      <c r="X51" s="27"/>
      <c r="Y51" s="27"/>
    </row>
    <row r="52" spans="1:25" ht="18" customHeight="1" x14ac:dyDescent="0.25">
      <c r="A52" s="34"/>
      <c r="B52" s="32" t="s">
        <v>54</v>
      </c>
      <c r="C52" s="28">
        <v>12</v>
      </c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7"/>
      <c r="Q52" s="27"/>
      <c r="R52" s="27"/>
      <c r="S52" s="27"/>
      <c r="T52" s="27"/>
      <c r="U52" s="27"/>
      <c r="V52" s="27"/>
      <c r="W52" s="27"/>
      <c r="X52" s="27"/>
      <c r="Y52" s="27"/>
    </row>
    <row r="53" spans="1:25" ht="18" customHeight="1" x14ac:dyDescent="0.25">
      <c r="A53" s="12" t="s">
        <v>38</v>
      </c>
      <c r="B53" s="39" t="s">
        <v>24</v>
      </c>
      <c r="C53" s="33">
        <v>40</v>
      </c>
      <c r="D53" s="28">
        <v>3.16</v>
      </c>
      <c r="E53" s="28">
        <v>0.4</v>
      </c>
      <c r="F53" s="28">
        <v>19.32</v>
      </c>
      <c r="G53" s="28">
        <v>94</v>
      </c>
      <c r="H53" s="28">
        <v>0.06</v>
      </c>
      <c r="I53" s="28"/>
      <c r="J53" s="28"/>
      <c r="K53" s="28">
        <v>0.52</v>
      </c>
      <c r="L53" s="28">
        <v>9.1999999999999993</v>
      </c>
      <c r="M53" s="28">
        <v>34.799999999999997</v>
      </c>
      <c r="N53" s="28">
        <v>13.2</v>
      </c>
      <c r="O53" s="28">
        <v>0.8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1:25" ht="18" customHeight="1" x14ac:dyDescent="0.25">
      <c r="A54" s="12">
        <v>338</v>
      </c>
      <c r="B54" s="39" t="s">
        <v>79</v>
      </c>
      <c r="C54" s="33">
        <v>150</v>
      </c>
      <c r="D54" s="28">
        <v>0.6</v>
      </c>
      <c r="E54" s="28">
        <v>0.6</v>
      </c>
      <c r="F54" s="28">
        <v>14.7</v>
      </c>
      <c r="G54" s="28">
        <v>70.3</v>
      </c>
      <c r="H54" s="28"/>
      <c r="I54" s="28">
        <v>15</v>
      </c>
      <c r="J54" s="28"/>
      <c r="K54" s="28"/>
      <c r="L54" s="28">
        <v>24</v>
      </c>
      <c r="M54" s="28"/>
      <c r="N54" s="28">
        <v>13.5</v>
      </c>
      <c r="O54" s="28">
        <v>3.3</v>
      </c>
      <c r="P54" s="27"/>
      <c r="Q54" s="27"/>
      <c r="R54" s="27"/>
      <c r="S54" s="27"/>
      <c r="T54" s="27"/>
      <c r="U54" s="27"/>
      <c r="V54" s="27"/>
      <c r="W54" s="27"/>
      <c r="X54" s="27"/>
      <c r="Y54" s="27"/>
    </row>
    <row r="55" spans="1:25" ht="17.25" customHeight="1" x14ac:dyDescent="0.25">
      <c r="A55" s="34"/>
      <c r="B55" s="31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7"/>
      <c r="Q55" s="27"/>
      <c r="R55" s="27"/>
      <c r="S55" s="27"/>
      <c r="T55" s="27"/>
      <c r="U55" s="27"/>
      <c r="V55" s="27"/>
      <c r="W55" s="27"/>
      <c r="X55" s="27"/>
      <c r="Y55" s="27"/>
    </row>
    <row r="56" spans="1:25" ht="16.5" customHeight="1" x14ac:dyDescent="0.25">
      <c r="A56" s="34"/>
      <c r="B56" s="33" t="s">
        <v>34</v>
      </c>
      <c r="C56" s="28">
        <f>SUM(C40+C42+C43+C48+C53+C54)</f>
        <v>605</v>
      </c>
      <c r="D56" s="33">
        <f t="shared" ref="D56:I56" si="1">SUM(D40:D55)</f>
        <v>20.96</v>
      </c>
      <c r="E56" s="33">
        <f t="shared" si="1"/>
        <v>19.77</v>
      </c>
      <c r="F56" s="33">
        <f t="shared" si="1"/>
        <v>74.673999999999992</v>
      </c>
      <c r="G56" s="33">
        <f t="shared" si="1"/>
        <v>565.55999999999995</v>
      </c>
      <c r="H56" s="33">
        <f t="shared" si="1"/>
        <v>0.254</v>
      </c>
      <c r="I56" s="33">
        <f t="shared" si="1"/>
        <v>16.5</v>
      </c>
      <c r="J56" s="33">
        <v>0</v>
      </c>
      <c r="K56" s="33">
        <f>SUM(K40:K55)</f>
        <v>1.232</v>
      </c>
      <c r="L56" s="33">
        <f>SUM(L40:L55)</f>
        <v>401.54199999999997</v>
      </c>
      <c r="M56" s="33">
        <f>SUM(M40:M55)</f>
        <v>438.37</v>
      </c>
      <c r="N56" s="33">
        <f>SUM(N40:N55)</f>
        <v>83.4</v>
      </c>
      <c r="O56" s="33">
        <f>SUM(O40:O55)</f>
        <v>7.2359999999999998</v>
      </c>
      <c r="P56" s="27"/>
      <c r="Q56" s="27"/>
      <c r="R56" s="27"/>
      <c r="S56" s="27"/>
      <c r="T56" s="27"/>
      <c r="U56" s="27"/>
      <c r="V56" s="27"/>
      <c r="W56" s="27"/>
      <c r="X56" s="27"/>
      <c r="Y56" s="27"/>
    </row>
    <row r="57" spans="1:25" ht="19.5" customHeight="1" x14ac:dyDescent="0.25">
      <c r="A57" s="49"/>
      <c r="B57" s="104"/>
      <c r="C57" s="105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6"/>
      <c r="P57" s="27"/>
      <c r="Q57" s="27"/>
      <c r="R57" s="27"/>
      <c r="S57" s="27"/>
      <c r="T57" s="27"/>
      <c r="U57" s="27"/>
      <c r="V57" s="27"/>
      <c r="W57" s="27"/>
      <c r="X57" s="27"/>
      <c r="Y57" s="27"/>
    </row>
    <row r="58" spans="1:25" s="19" customFormat="1" ht="27" customHeight="1" x14ac:dyDescent="0.25">
      <c r="A58" s="4"/>
      <c r="B58" s="5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  <row r="59" spans="1:25" ht="27" customHeight="1" x14ac:dyDescent="0.25">
      <c r="A59" s="4"/>
      <c r="B59" s="5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27"/>
      <c r="Q59" s="27"/>
      <c r="R59" s="27"/>
      <c r="S59" s="27"/>
      <c r="T59" s="27"/>
      <c r="U59" s="27"/>
      <c r="V59" s="27"/>
      <c r="W59" s="27"/>
      <c r="X59" s="27"/>
      <c r="Y59" s="27"/>
    </row>
    <row r="60" spans="1:25" ht="25.5" customHeight="1" x14ac:dyDescent="0.25">
      <c r="A60" s="4"/>
      <c r="B60" s="5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27"/>
      <c r="Q60" s="27"/>
      <c r="R60" s="27"/>
      <c r="S60" s="27"/>
      <c r="T60" s="27"/>
      <c r="U60" s="27"/>
      <c r="V60" s="27"/>
      <c r="W60" s="27"/>
      <c r="X60" s="27"/>
      <c r="Y60" s="27"/>
    </row>
    <row r="61" spans="1:25" ht="17.25" customHeight="1" x14ac:dyDescent="0.25">
      <c r="A61" s="97" t="s">
        <v>13</v>
      </c>
      <c r="B61" s="97" t="s">
        <v>17</v>
      </c>
      <c r="C61" s="97" t="s">
        <v>71</v>
      </c>
      <c r="D61" s="75" t="s">
        <v>72</v>
      </c>
      <c r="E61" s="76"/>
      <c r="F61" s="77"/>
      <c r="G61" s="70" t="s">
        <v>4</v>
      </c>
      <c r="H61" s="104" t="s">
        <v>73</v>
      </c>
      <c r="I61" s="105"/>
      <c r="J61" s="105"/>
      <c r="K61" s="105"/>
      <c r="L61" s="96" t="s">
        <v>74</v>
      </c>
      <c r="M61" s="97"/>
      <c r="N61" s="97"/>
      <c r="O61" s="78"/>
      <c r="P61" s="27"/>
      <c r="Q61" s="27"/>
      <c r="R61" s="27"/>
      <c r="S61" s="27"/>
      <c r="T61" s="27"/>
      <c r="U61" s="27"/>
      <c r="V61" s="27"/>
      <c r="W61" s="27"/>
      <c r="X61" s="27"/>
      <c r="Y61" s="27"/>
    </row>
    <row r="62" spans="1:25" ht="17.25" customHeight="1" x14ac:dyDescent="0.25">
      <c r="A62" s="110"/>
      <c r="B62" s="110"/>
      <c r="C62" s="110"/>
      <c r="D62" s="69" t="s">
        <v>1</v>
      </c>
      <c r="E62" s="69" t="s">
        <v>2</v>
      </c>
      <c r="F62" s="69" t="s">
        <v>3</v>
      </c>
      <c r="G62" s="111"/>
      <c r="H62" s="112"/>
      <c r="I62" s="113"/>
      <c r="J62" s="113"/>
      <c r="K62" s="113"/>
      <c r="L62" s="98"/>
      <c r="M62" s="99"/>
      <c r="N62" s="99"/>
      <c r="O62" s="80"/>
      <c r="P62" s="27"/>
      <c r="Q62" s="27"/>
      <c r="R62" s="27"/>
      <c r="S62" s="27"/>
      <c r="T62" s="27"/>
      <c r="U62" s="27"/>
      <c r="V62" s="27"/>
      <c r="W62" s="27"/>
      <c r="X62" s="27"/>
      <c r="Y62" s="27"/>
    </row>
    <row r="63" spans="1:25" ht="17.25" customHeight="1" x14ac:dyDescent="0.25">
      <c r="A63" s="99"/>
      <c r="B63" s="99"/>
      <c r="C63" s="99"/>
      <c r="D63" s="69"/>
      <c r="E63" s="69"/>
      <c r="F63" s="69"/>
      <c r="G63" s="71"/>
      <c r="H63" s="46" t="s">
        <v>6</v>
      </c>
      <c r="I63" s="45" t="s">
        <v>8</v>
      </c>
      <c r="J63" s="45" t="s">
        <v>7</v>
      </c>
      <c r="K63" s="45" t="s">
        <v>9</v>
      </c>
      <c r="L63" s="45" t="s">
        <v>11</v>
      </c>
      <c r="M63" s="45" t="s">
        <v>40</v>
      </c>
      <c r="N63" s="45" t="s">
        <v>41</v>
      </c>
      <c r="O63" s="45" t="s">
        <v>12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</row>
    <row r="64" spans="1:25" ht="17.25" customHeight="1" x14ac:dyDescent="0.25">
      <c r="A64" s="34"/>
      <c r="B64" s="29" t="s">
        <v>32</v>
      </c>
      <c r="C64" s="29">
        <v>1</v>
      </c>
      <c r="D64" s="29">
        <v>2</v>
      </c>
      <c r="E64" s="29">
        <v>3</v>
      </c>
      <c r="F64" s="29">
        <v>4</v>
      </c>
      <c r="G64" s="29">
        <v>5</v>
      </c>
      <c r="H64" s="29">
        <v>6</v>
      </c>
      <c r="I64" s="29">
        <v>7</v>
      </c>
      <c r="J64" s="29">
        <v>8</v>
      </c>
      <c r="K64" s="29">
        <v>9</v>
      </c>
      <c r="L64" s="29">
        <v>10</v>
      </c>
      <c r="M64" s="29">
        <v>11</v>
      </c>
      <c r="N64" s="29">
        <v>12</v>
      </c>
      <c r="O64" s="29">
        <v>13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</row>
    <row r="65" spans="1:15" s="27" customFormat="1" ht="27" customHeight="1" x14ac:dyDescent="0.25">
      <c r="A65" s="35"/>
      <c r="B65" s="136" t="s">
        <v>138</v>
      </c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9"/>
    </row>
    <row r="66" spans="1:15" s="27" customFormat="1" ht="21" customHeight="1" x14ac:dyDescent="0.25">
      <c r="A66" s="34"/>
      <c r="B66" s="63" t="s">
        <v>44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5"/>
    </row>
    <row r="67" spans="1:15" s="27" customFormat="1" ht="26.25" customHeight="1" x14ac:dyDescent="0.25">
      <c r="A67" s="12" t="s">
        <v>75</v>
      </c>
      <c r="B67" s="36" t="s">
        <v>76</v>
      </c>
      <c r="C67" s="33">
        <v>20</v>
      </c>
      <c r="D67" s="28">
        <v>0.16</v>
      </c>
      <c r="E67" s="28">
        <v>0.02</v>
      </c>
      <c r="F67" s="28">
        <v>0.5</v>
      </c>
      <c r="G67" s="28">
        <v>2.8</v>
      </c>
      <c r="H67" s="28">
        <v>0.01</v>
      </c>
      <c r="I67" s="28">
        <v>2</v>
      </c>
      <c r="J67" s="28">
        <v>2</v>
      </c>
      <c r="K67" s="28">
        <v>0.02</v>
      </c>
      <c r="L67" s="28">
        <v>3.4</v>
      </c>
      <c r="M67" s="28">
        <v>6</v>
      </c>
      <c r="N67" s="28">
        <v>2.8</v>
      </c>
      <c r="O67" s="28">
        <v>0.1</v>
      </c>
    </row>
    <row r="68" spans="1:15" s="27" customFormat="1" ht="18" customHeight="1" x14ac:dyDescent="0.25">
      <c r="A68" s="12" t="s">
        <v>78</v>
      </c>
      <c r="B68" s="39" t="s">
        <v>77</v>
      </c>
      <c r="C68" s="33">
        <v>175</v>
      </c>
      <c r="D68" s="28">
        <v>12.67</v>
      </c>
      <c r="E68" s="28">
        <v>7.4</v>
      </c>
      <c r="F68" s="28">
        <v>27.34</v>
      </c>
      <c r="G68" s="28">
        <v>227</v>
      </c>
      <c r="H68" s="28">
        <v>0.1</v>
      </c>
      <c r="I68" s="28">
        <v>4.5</v>
      </c>
      <c r="J68" s="28">
        <v>1.2999999999999999E-2</v>
      </c>
      <c r="K68" s="28">
        <v>0.36</v>
      </c>
      <c r="L68" s="28">
        <v>34.81</v>
      </c>
      <c r="M68" s="28">
        <v>129.1</v>
      </c>
      <c r="N68" s="28">
        <v>40.47</v>
      </c>
      <c r="O68" s="28">
        <v>1.41</v>
      </c>
    </row>
    <row r="69" spans="1:15" s="27" customFormat="1" ht="16.5" customHeight="1" x14ac:dyDescent="0.25">
      <c r="A69" s="12"/>
      <c r="B69" s="18" t="s">
        <v>63</v>
      </c>
      <c r="C69" s="28">
        <v>80</v>
      </c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</row>
    <row r="70" spans="1:15" s="27" customFormat="1" ht="13.5" customHeight="1" x14ac:dyDescent="0.25">
      <c r="A70" s="34"/>
      <c r="B70" s="18" t="s">
        <v>47</v>
      </c>
      <c r="C70" s="28">
        <v>7</v>
      </c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</row>
    <row r="71" spans="1:15" s="27" customFormat="1" ht="15" customHeight="1" x14ac:dyDescent="0.25">
      <c r="A71" s="34"/>
      <c r="B71" s="18" t="s">
        <v>61</v>
      </c>
      <c r="C71" s="28">
        <v>8</v>
      </c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</row>
    <row r="72" spans="1:15" s="27" customFormat="1" ht="15.75" customHeight="1" x14ac:dyDescent="0.25">
      <c r="A72" s="34"/>
      <c r="B72" s="18" t="s">
        <v>64</v>
      </c>
      <c r="C72" s="28">
        <v>10</v>
      </c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27" customFormat="1" ht="15.75" customHeight="1" x14ac:dyDescent="0.25">
      <c r="A73" s="34"/>
      <c r="B73" s="18" t="s">
        <v>65</v>
      </c>
      <c r="C73" s="28">
        <v>5</v>
      </c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</row>
    <row r="74" spans="1:15" s="27" customFormat="1" ht="16.5" customHeight="1" x14ac:dyDescent="0.25">
      <c r="A74" s="34"/>
      <c r="B74" s="18" t="s">
        <v>66</v>
      </c>
      <c r="C74" s="28">
        <v>40</v>
      </c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1:15" s="27" customFormat="1" ht="17.25" customHeight="1" x14ac:dyDescent="0.25">
      <c r="A75" s="12"/>
      <c r="B75" s="18" t="s">
        <v>59</v>
      </c>
      <c r="C75" s="28">
        <v>1</v>
      </c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1:15" s="27" customFormat="1" ht="22.5" customHeight="1" x14ac:dyDescent="0.25">
      <c r="A76" s="12" t="s">
        <v>38</v>
      </c>
      <c r="B76" s="39" t="s">
        <v>24</v>
      </c>
      <c r="C76" s="33">
        <v>40</v>
      </c>
      <c r="D76" s="28">
        <v>3.16</v>
      </c>
      <c r="E76" s="28">
        <v>0.4</v>
      </c>
      <c r="F76" s="28">
        <v>19.32</v>
      </c>
      <c r="G76" s="28">
        <v>94</v>
      </c>
      <c r="H76" s="28">
        <v>0.06</v>
      </c>
      <c r="I76" s="28"/>
      <c r="J76" s="28"/>
      <c r="K76" s="28">
        <v>0.52</v>
      </c>
      <c r="L76" s="28">
        <v>9.1999999999999993</v>
      </c>
      <c r="M76" s="28">
        <v>34.799999999999997</v>
      </c>
      <c r="N76" s="28">
        <v>13.2</v>
      </c>
      <c r="O76" s="28">
        <v>0.8</v>
      </c>
    </row>
    <row r="77" spans="1:15" s="27" customFormat="1" ht="21" customHeight="1" x14ac:dyDescent="0.25">
      <c r="A77" s="12">
        <v>377</v>
      </c>
      <c r="B77" s="39" t="s">
        <v>80</v>
      </c>
      <c r="C77" s="33">
        <v>207</v>
      </c>
      <c r="D77" s="28">
        <v>0.13</v>
      </c>
      <c r="E77" s="28">
        <v>0.02</v>
      </c>
      <c r="F77" s="28">
        <v>15.2</v>
      </c>
      <c r="G77" s="28">
        <v>62</v>
      </c>
      <c r="H77" s="28"/>
      <c r="I77" s="28">
        <v>2.83</v>
      </c>
      <c r="J77" s="28">
        <v>0.5</v>
      </c>
      <c r="K77" s="28">
        <v>0.01</v>
      </c>
      <c r="L77" s="28">
        <v>14.2</v>
      </c>
      <c r="M77" s="28">
        <v>9.56</v>
      </c>
      <c r="N77" s="28">
        <v>2.4</v>
      </c>
      <c r="O77" s="28">
        <v>0.36</v>
      </c>
    </row>
    <row r="78" spans="1:15" s="27" customFormat="1" ht="14.25" customHeight="1" x14ac:dyDescent="0.25">
      <c r="A78" s="12"/>
      <c r="B78" s="38" t="s">
        <v>14</v>
      </c>
      <c r="C78" s="28">
        <v>200</v>
      </c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1:15" s="27" customFormat="1" ht="13.5" customHeight="1" x14ac:dyDescent="0.25">
      <c r="A79" s="34"/>
      <c r="B79" s="38" t="s">
        <v>81</v>
      </c>
      <c r="C79" s="28">
        <v>2</v>
      </c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1:15" s="27" customFormat="1" ht="15" customHeight="1" x14ac:dyDescent="0.25">
      <c r="A80" s="34"/>
      <c r="B80" s="38" t="s">
        <v>15</v>
      </c>
      <c r="C80" s="28">
        <v>15</v>
      </c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1:25" ht="14.25" customHeight="1" x14ac:dyDescent="0.25">
      <c r="A81" s="34"/>
      <c r="B81" s="38" t="s">
        <v>82</v>
      </c>
      <c r="C81" s="28">
        <v>7</v>
      </c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7"/>
      <c r="Q81" s="27"/>
      <c r="R81" s="27"/>
      <c r="S81" s="27"/>
      <c r="T81" s="27"/>
      <c r="U81" s="27"/>
      <c r="V81" s="27"/>
      <c r="W81" s="27"/>
      <c r="X81" s="27"/>
      <c r="Y81" s="27"/>
    </row>
    <row r="82" spans="1:25" ht="20.25" customHeight="1" x14ac:dyDescent="0.25">
      <c r="A82" s="34">
        <v>338</v>
      </c>
      <c r="B82" s="39" t="s">
        <v>79</v>
      </c>
      <c r="C82" s="28">
        <v>150</v>
      </c>
      <c r="D82" s="28">
        <v>0.6</v>
      </c>
      <c r="E82" s="28">
        <v>0.6</v>
      </c>
      <c r="F82" s="28">
        <v>14.7</v>
      </c>
      <c r="G82" s="28">
        <v>70.3</v>
      </c>
      <c r="H82" s="28"/>
      <c r="I82" s="28">
        <v>15</v>
      </c>
      <c r="J82" s="28"/>
      <c r="K82" s="28"/>
      <c r="L82" s="28">
        <v>24</v>
      </c>
      <c r="M82" s="28"/>
      <c r="N82" s="28">
        <v>13.5</v>
      </c>
      <c r="O82" s="28">
        <v>3.3</v>
      </c>
      <c r="P82" s="27"/>
      <c r="Q82" s="27"/>
      <c r="R82" s="27"/>
      <c r="S82" s="27"/>
      <c r="T82" s="27"/>
      <c r="U82" s="27"/>
      <c r="V82" s="27"/>
      <c r="W82" s="27"/>
      <c r="X82" s="27"/>
      <c r="Y82" s="27"/>
    </row>
    <row r="83" spans="1:25" s="13" customFormat="1" ht="20.25" customHeight="1" x14ac:dyDescent="0.25">
      <c r="A83" s="12"/>
      <c r="B83" s="15" t="s">
        <v>92</v>
      </c>
      <c r="C83" s="33">
        <f>C67+C68+C76+C77+C82</f>
        <v>592</v>
      </c>
      <c r="D83" s="33">
        <f t="shared" ref="D83:O83" si="2">SUM(D67:D82)</f>
        <v>16.720000000000002</v>
      </c>
      <c r="E83" s="33">
        <f t="shared" si="2"/>
        <v>8.44</v>
      </c>
      <c r="F83" s="33">
        <f t="shared" si="2"/>
        <v>77.06</v>
      </c>
      <c r="G83" s="33">
        <f t="shared" si="2"/>
        <v>456.1</v>
      </c>
      <c r="H83" s="33">
        <f t="shared" si="2"/>
        <v>0.16999999999999998</v>
      </c>
      <c r="I83" s="33">
        <f t="shared" si="2"/>
        <v>24.33</v>
      </c>
      <c r="J83" s="33">
        <f t="shared" si="2"/>
        <v>2.5129999999999999</v>
      </c>
      <c r="K83" s="33">
        <f t="shared" si="2"/>
        <v>0.91</v>
      </c>
      <c r="L83" s="33">
        <f t="shared" si="2"/>
        <v>85.61</v>
      </c>
      <c r="M83" s="33">
        <f t="shared" si="2"/>
        <v>179.45999999999998</v>
      </c>
      <c r="N83" s="33">
        <f t="shared" si="2"/>
        <v>72.37</v>
      </c>
      <c r="O83" s="33">
        <f t="shared" si="2"/>
        <v>5.97</v>
      </c>
    </row>
    <row r="84" spans="1:25" ht="20.25" customHeight="1" x14ac:dyDescent="0.25">
      <c r="A84" s="49"/>
      <c r="B84" s="104"/>
      <c r="C84" s="105"/>
      <c r="D84" s="105"/>
      <c r="E84" s="105"/>
      <c r="F84" s="105"/>
      <c r="G84" s="105"/>
      <c r="H84" s="105"/>
      <c r="I84" s="105"/>
      <c r="J84" s="105"/>
      <c r="K84" s="105"/>
      <c r="L84" s="105"/>
      <c r="M84" s="105"/>
      <c r="N84" s="105"/>
      <c r="O84" s="106"/>
      <c r="P84" s="27"/>
      <c r="Q84" s="27"/>
      <c r="R84" s="27"/>
      <c r="S84" s="27"/>
      <c r="T84" s="27"/>
      <c r="U84" s="27"/>
      <c r="V84" s="27"/>
      <c r="W84" s="27"/>
      <c r="X84" s="27"/>
      <c r="Y84" s="27"/>
    </row>
    <row r="85" spans="1:25" s="19" customFormat="1" ht="24.75" customHeight="1" x14ac:dyDescent="0.25">
      <c r="A85" s="4"/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</row>
    <row r="86" spans="1:25" ht="17.25" customHeight="1" x14ac:dyDescent="0.25">
      <c r="A86" s="4"/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27"/>
      <c r="Q86" s="27"/>
      <c r="R86" s="27"/>
      <c r="S86" s="27"/>
      <c r="T86" s="27"/>
      <c r="U86" s="27"/>
      <c r="V86" s="27"/>
      <c r="W86" s="27"/>
      <c r="X86" s="27"/>
      <c r="Y86" s="27"/>
    </row>
    <row r="87" spans="1:25" ht="17.25" customHeight="1" x14ac:dyDescent="0.25">
      <c r="A87" s="4"/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27"/>
      <c r="Q87" s="27"/>
      <c r="R87" s="27"/>
      <c r="S87" s="27"/>
      <c r="T87" s="27"/>
      <c r="U87" s="27"/>
      <c r="V87" s="27"/>
      <c r="W87" s="27"/>
      <c r="X87" s="27"/>
      <c r="Y87" s="27"/>
    </row>
    <row r="88" spans="1:25" ht="30" customHeight="1" x14ac:dyDescent="0.25">
      <c r="A88" s="4"/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27"/>
      <c r="Q88" s="27"/>
      <c r="R88" s="27"/>
      <c r="S88" s="27"/>
      <c r="T88" s="27"/>
      <c r="U88" s="27"/>
      <c r="V88" s="27"/>
      <c r="W88" s="27"/>
      <c r="X88" s="27"/>
      <c r="Y88" s="27"/>
    </row>
    <row r="89" spans="1:25" ht="24.75" customHeight="1" x14ac:dyDescent="0.25">
      <c r="A89" s="4"/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27"/>
      <c r="Q89" s="27"/>
      <c r="R89" s="27"/>
      <c r="S89" s="27"/>
      <c r="T89" s="27"/>
      <c r="U89" s="27"/>
      <c r="V89" s="27"/>
      <c r="W89" s="27"/>
      <c r="X89" s="27"/>
      <c r="Y89" s="27"/>
    </row>
    <row r="90" spans="1:25" ht="17.25" customHeight="1" x14ac:dyDescent="0.25">
      <c r="A90" s="97" t="s">
        <v>13</v>
      </c>
      <c r="B90" s="97" t="s">
        <v>17</v>
      </c>
      <c r="C90" s="97" t="s">
        <v>71</v>
      </c>
      <c r="D90" s="75" t="s">
        <v>72</v>
      </c>
      <c r="E90" s="76"/>
      <c r="F90" s="77"/>
      <c r="G90" s="70" t="s">
        <v>4</v>
      </c>
      <c r="H90" s="104" t="s">
        <v>73</v>
      </c>
      <c r="I90" s="105"/>
      <c r="J90" s="105"/>
      <c r="K90" s="105"/>
      <c r="L90" s="96" t="s">
        <v>74</v>
      </c>
      <c r="M90" s="97"/>
      <c r="N90" s="97"/>
      <c r="O90" s="78"/>
      <c r="P90" s="27"/>
      <c r="Q90" s="27"/>
      <c r="R90" s="27"/>
      <c r="S90" s="27"/>
      <c r="T90" s="27"/>
      <c r="U90" s="27"/>
      <c r="V90" s="27"/>
      <c r="W90" s="27"/>
      <c r="X90" s="27"/>
      <c r="Y90" s="27"/>
    </row>
    <row r="91" spans="1:25" ht="17.25" customHeight="1" x14ac:dyDescent="0.25">
      <c r="A91" s="110"/>
      <c r="B91" s="110"/>
      <c r="C91" s="110"/>
      <c r="D91" s="69" t="s">
        <v>1</v>
      </c>
      <c r="E91" s="69" t="s">
        <v>2</v>
      </c>
      <c r="F91" s="69" t="s">
        <v>3</v>
      </c>
      <c r="G91" s="111"/>
      <c r="H91" s="112"/>
      <c r="I91" s="113"/>
      <c r="J91" s="113"/>
      <c r="K91" s="113"/>
      <c r="L91" s="98"/>
      <c r="M91" s="99"/>
      <c r="N91" s="99"/>
      <c r="O91" s="80"/>
      <c r="P91" s="27"/>
      <c r="Q91" s="27"/>
      <c r="R91" s="27"/>
      <c r="S91" s="27"/>
      <c r="T91" s="27"/>
      <c r="U91" s="27"/>
      <c r="V91" s="27"/>
      <c r="W91" s="27"/>
      <c r="X91" s="27"/>
      <c r="Y91" s="27"/>
    </row>
    <row r="92" spans="1:25" ht="17.25" customHeight="1" x14ac:dyDescent="0.25">
      <c r="A92" s="99"/>
      <c r="B92" s="99"/>
      <c r="C92" s="99"/>
      <c r="D92" s="69"/>
      <c r="E92" s="69"/>
      <c r="F92" s="69"/>
      <c r="G92" s="71"/>
      <c r="H92" s="46" t="s">
        <v>6</v>
      </c>
      <c r="I92" s="45" t="s">
        <v>8</v>
      </c>
      <c r="J92" s="45" t="s">
        <v>7</v>
      </c>
      <c r="K92" s="45" t="s">
        <v>9</v>
      </c>
      <c r="L92" s="45" t="s">
        <v>11</v>
      </c>
      <c r="M92" s="45" t="s">
        <v>40</v>
      </c>
      <c r="N92" s="45" t="s">
        <v>41</v>
      </c>
      <c r="O92" s="45" t="s">
        <v>12</v>
      </c>
      <c r="P92" s="27"/>
      <c r="Q92" s="27"/>
      <c r="R92" s="27"/>
      <c r="S92" s="27"/>
      <c r="T92" s="27"/>
      <c r="U92" s="27"/>
      <c r="V92" s="27"/>
      <c r="W92" s="27"/>
      <c r="X92" s="27"/>
      <c r="Y92" s="27"/>
    </row>
    <row r="93" spans="1:25" ht="17.25" customHeight="1" x14ac:dyDescent="0.25">
      <c r="A93" s="34"/>
      <c r="B93" s="29" t="s">
        <v>32</v>
      </c>
      <c r="C93" s="29">
        <v>1</v>
      </c>
      <c r="D93" s="29">
        <v>2</v>
      </c>
      <c r="E93" s="29">
        <v>3</v>
      </c>
      <c r="F93" s="29">
        <v>4</v>
      </c>
      <c r="G93" s="29">
        <v>5</v>
      </c>
      <c r="H93" s="29">
        <v>6</v>
      </c>
      <c r="I93" s="29">
        <v>7</v>
      </c>
      <c r="J93" s="29">
        <v>8</v>
      </c>
      <c r="K93" s="29">
        <v>9</v>
      </c>
      <c r="L93" s="29">
        <v>10</v>
      </c>
      <c r="M93" s="29">
        <v>11</v>
      </c>
      <c r="N93" s="29">
        <v>12</v>
      </c>
      <c r="O93" s="29">
        <v>13</v>
      </c>
      <c r="P93" s="27"/>
      <c r="Q93" s="27"/>
      <c r="R93" s="27"/>
      <c r="S93" s="27"/>
      <c r="T93" s="27"/>
      <c r="U93" s="27"/>
      <c r="V93" s="27"/>
      <c r="W93" s="27"/>
      <c r="X93" s="27"/>
      <c r="Y93" s="27"/>
    </row>
    <row r="94" spans="1:25" ht="18.75" customHeight="1" x14ac:dyDescent="0.25">
      <c r="A94" s="34"/>
      <c r="B94" s="101" t="s">
        <v>139</v>
      </c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27"/>
      <c r="Q94" s="27"/>
      <c r="R94" s="27"/>
      <c r="S94" s="27"/>
      <c r="T94" s="27"/>
      <c r="U94" s="27"/>
      <c r="V94" s="27"/>
      <c r="W94" s="27"/>
      <c r="X94" s="27"/>
      <c r="Y94" s="27"/>
    </row>
    <row r="95" spans="1:25" ht="16.5" customHeight="1" x14ac:dyDescent="0.25">
      <c r="A95" s="34"/>
      <c r="B95" s="61" t="s">
        <v>23</v>
      </c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27"/>
      <c r="Q95" s="27"/>
      <c r="R95" s="27"/>
      <c r="S95" s="27"/>
      <c r="T95" s="27"/>
      <c r="U95" s="27"/>
      <c r="V95" s="27"/>
      <c r="W95" s="27"/>
      <c r="X95" s="27"/>
      <c r="Y95" s="27"/>
    </row>
    <row r="96" spans="1:25" ht="24.75" customHeight="1" x14ac:dyDescent="0.25">
      <c r="A96" s="12">
        <v>181</v>
      </c>
      <c r="B96" s="16" t="s">
        <v>142</v>
      </c>
      <c r="C96" s="33">
        <v>150</v>
      </c>
      <c r="D96" s="28">
        <v>10.4</v>
      </c>
      <c r="E96" s="28">
        <v>5.62</v>
      </c>
      <c r="F96" s="28">
        <v>8.6</v>
      </c>
      <c r="G96" s="28">
        <v>262</v>
      </c>
      <c r="H96" s="28">
        <v>7.0000000000000007E-2</v>
      </c>
      <c r="I96" s="28">
        <v>65.2</v>
      </c>
      <c r="J96" s="28">
        <v>1.1000000000000001</v>
      </c>
      <c r="K96" s="28">
        <v>0.3</v>
      </c>
      <c r="L96" s="28">
        <v>155.6</v>
      </c>
      <c r="M96" s="28">
        <v>180</v>
      </c>
      <c r="N96" s="28">
        <v>43</v>
      </c>
      <c r="O96" s="28">
        <v>0.7</v>
      </c>
      <c r="P96" s="27"/>
      <c r="Q96" s="27"/>
      <c r="R96" s="27"/>
      <c r="S96" s="27"/>
      <c r="T96" s="27"/>
      <c r="U96" s="27"/>
      <c r="V96" s="27"/>
      <c r="W96" s="27"/>
      <c r="X96" s="27"/>
      <c r="Y96" s="27"/>
    </row>
    <row r="97" spans="1:25" ht="17.25" customHeight="1" x14ac:dyDescent="0.25">
      <c r="A97" s="34"/>
      <c r="B97" s="32" t="s">
        <v>20</v>
      </c>
      <c r="C97" s="28">
        <v>20</v>
      </c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7"/>
      <c r="Q97" s="27"/>
      <c r="R97" s="27"/>
      <c r="S97" s="27"/>
      <c r="T97" s="27"/>
      <c r="U97" s="27"/>
      <c r="V97" s="27"/>
      <c r="W97" s="27"/>
      <c r="X97" s="27"/>
      <c r="Y97" s="27"/>
    </row>
    <row r="98" spans="1:25" x14ac:dyDescent="0.25">
      <c r="A98" s="34"/>
      <c r="B98" s="32" t="s">
        <v>143</v>
      </c>
      <c r="C98" s="28">
        <v>100</v>
      </c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7"/>
      <c r="Q98" s="27"/>
      <c r="R98" s="27"/>
      <c r="S98" s="27"/>
      <c r="T98" s="27"/>
      <c r="U98" s="27"/>
      <c r="V98" s="27"/>
      <c r="W98" s="27"/>
      <c r="X98" s="27"/>
      <c r="Y98" s="27"/>
    </row>
    <row r="99" spans="1:25" x14ac:dyDescent="0.25">
      <c r="A99" s="34"/>
      <c r="B99" s="32" t="s">
        <v>14</v>
      </c>
      <c r="C99" s="28">
        <v>100</v>
      </c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7"/>
      <c r="Q99" s="27"/>
      <c r="R99" s="27"/>
      <c r="S99" s="27"/>
      <c r="T99" s="27"/>
      <c r="U99" s="27"/>
      <c r="V99" s="27"/>
      <c r="W99" s="27"/>
      <c r="X99" s="27"/>
      <c r="Y99" s="27"/>
    </row>
    <row r="100" spans="1:25" x14ac:dyDescent="0.25">
      <c r="A100" s="34"/>
      <c r="B100" s="32" t="s">
        <v>57</v>
      </c>
      <c r="C100" s="28">
        <v>5</v>
      </c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7"/>
      <c r="Q100" s="27"/>
      <c r="R100" s="27"/>
      <c r="S100" s="27"/>
      <c r="T100" s="27"/>
      <c r="U100" s="27"/>
      <c r="V100" s="27"/>
      <c r="W100" s="27"/>
      <c r="X100" s="27"/>
      <c r="Y100" s="27"/>
    </row>
    <row r="101" spans="1:25" x14ac:dyDescent="0.25">
      <c r="A101" s="34"/>
      <c r="B101" s="32" t="s">
        <v>15</v>
      </c>
      <c r="C101" s="28">
        <v>5</v>
      </c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7"/>
      <c r="Q101" s="27"/>
      <c r="R101" s="27"/>
      <c r="S101" s="27"/>
      <c r="T101" s="27"/>
      <c r="U101" s="27"/>
      <c r="V101" s="27"/>
      <c r="W101" s="27"/>
      <c r="X101" s="27"/>
      <c r="Y101" s="27"/>
    </row>
    <row r="102" spans="1:25" x14ac:dyDescent="0.25">
      <c r="A102" s="12" t="s">
        <v>117</v>
      </c>
      <c r="B102" s="31" t="s">
        <v>118</v>
      </c>
      <c r="C102" s="33">
        <v>200</v>
      </c>
      <c r="D102" s="28">
        <v>0.17</v>
      </c>
      <c r="E102" s="28">
        <v>7.0000000000000007E-2</v>
      </c>
      <c r="F102" s="28">
        <v>14.39</v>
      </c>
      <c r="G102" s="28">
        <v>62.08</v>
      </c>
      <c r="H102" s="28">
        <v>4.0000000000000001E-3</v>
      </c>
      <c r="I102" s="28">
        <v>50</v>
      </c>
      <c r="J102" s="28">
        <v>40.85</v>
      </c>
      <c r="K102" s="28">
        <v>0.19</v>
      </c>
      <c r="L102" s="28">
        <v>3</v>
      </c>
      <c r="M102" s="28">
        <v>0.85</v>
      </c>
      <c r="N102" s="28">
        <v>0.85</v>
      </c>
      <c r="O102" s="28">
        <v>0.186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7"/>
    </row>
    <row r="103" spans="1:25" x14ac:dyDescent="0.25">
      <c r="A103" s="34"/>
      <c r="B103" s="32" t="s">
        <v>119</v>
      </c>
      <c r="C103" s="28">
        <v>2</v>
      </c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7"/>
      <c r="Q103" s="27"/>
      <c r="R103" s="27"/>
      <c r="S103" s="27"/>
      <c r="T103" s="27"/>
      <c r="U103" s="27"/>
      <c r="V103" s="27"/>
      <c r="W103" s="27"/>
      <c r="X103" s="27"/>
      <c r="Y103" s="27"/>
    </row>
    <row r="104" spans="1:25" x14ac:dyDescent="0.25">
      <c r="A104" s="34"/>
      <c r="B104" s="32" t="s">
        <v>120</v>
      </c>
      <c r="C104" s="28">
        <v>5</v>
      </c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7"/>
      <c r="Q104" s="27"/>
      <c r="R104" s="27"/>
      <c r="S104" s="27"/>
      <c r="T104" s="27"/>
      <c r="U104" s="27"/>
      <c r="V104" s="27"/>
      <c r="W104" s="27"/>
      <c r="X104" s="27"/>
      <c r="Y104" s="27"/>
    </row>
    <row r="105" spans="1:25" x14ac:dyDescent="0.25">
      <c r="A105" s="34"/>
      <c r="B105" s="32" t="s">
        <v>54</v>
      </c>
      <c r="C105" s="28">
        <v>12</v>
      </c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7"/>
      <c r="Q105" s="27"/>
      <c r="R105" s="27"/>
      <c r="S105" s="27"/>
      <c r="T105" s="27"/>
      <c r="U105" s="27"/>
      <c r="V105" s="27"/>
      <c r="W105" s="27"/>
      <c r="X105" s="27"/>
      <c r="Y105" s="27"/>
    </row>
    <row r="106" spans="1:25" x14ac:dyDescent="0.25">
      <c r="A106" s="34"/>
      <c r="B106" s="32" t="s">
        <v>121</v>
      </c>
      <c r="C106" s="28">
        <v>200</v>
      </c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7"/>
      <c r="Q106" s="27"/>
      <c r="R106" s="27"/>
      <c r="S106" s="27"/>
      <c r="T106" s="27"/>
      <c r="U106" s="27"/>
      <c r="V106" s="27"/>
      <c r="W106" s="27"/>
      <c r="X106" s="27"/>
      <c r="Y106" s="27"/>
    </row>
    <row r="107" spans="1:25" ht="18" customHeight="1" x14ac:dyDescent="0.25">
      <c r="A107" s="12" t="s">
        <v>38</v>
      </c>
      <c r="B107" s="39" t="s">
        <v>24</v>
      </c>
      <c r="C107" s="33">
        <v>40</v>
      </c>
      <c r="D107" s="28">
        <v>3.16</v>
      </c>
      <c r="E107" s="28">
        <v>0.4</v>
      </c>
      <c r="F107" s="28">
        <v>19.32</v>
      </c>
      <c r="G107" s="28">
        <v>94</v>
      </c>
      <c r="H107" s="28">
        <v>0.06</v>
      </c>
      <c r="I107" s="28"/>
      <c r="J107" s="28"/>
      <c r="K107" s="28">
        <v>0.52</v>
      </c>
      <c r="L107" s="28">
        <v>9.1999999999999993</v>
      </c>
      <c r="M107" s="28">
        <v>34.799999999999997</v>
      </c>
      <c r="N107" s="28">
        <v>13.2</v>
      </c>
      <c r="O107" s="28">
        <v>0.8</v>
      </c>
      <c r="P107" s="27"/>
      <c r="Q107" s="27"/>
      <c r="R107" s="27"/>
      <c r="S107" s="27"/>
      <c r="T107" s="27"/>
      <c r="U107" s="27"/>
      <c r="V107" s="27"/>
      <c r="W107" s="27"/>
      <c r="X107" s="27"/>
      <c r="Y107" s="27"/>
    </row>
    <row r="108" spans="1:25" x14ac:dyDescent="0.25">
      <c r="A108" s="12" t="s">
        <v>38</v>
      </c>
      <c r="B108" s="31" t="s">
        <v>122</v>
      </c>
      <c r="C108" s="33">
        <v>120</v>
      </c>
      <c r="D108" s="28">
        <v>4.8</v>
      </c>
      <c r="E108" s="28">
        <v>1.8</v>
      </c>
      <c r="F108" s="28">
        <v>17.16</v>
      </c>
      <c r="G108" s="28">
        <v>108</v>
      </c>
      <c r="H108" s="28">
        <v>0.04</v>
      </c>
      <c r="I108" s="28">
        <v>0.6</v>
      </c>
      <c r="J108" s="28">
        <v>12</v>
      </c>
      <c r="K108" s="28"/>
      <c r="L108" s="28">
        <v>134.4</v>
      </c>
      <c r="M108" s="28">
        <v>103.2</v>
      </c>
      <c r="N108" s="28">
        <v>15.6</v>
      </c>
      <c r="O108" s="28">
        <v>0.12</v>
      </c>
      <c r="P108" s="27"/>
      <c r="Q108" s="27"/>
      <c r="R108" s="27"/>
      <c r="S108" s="27"/>
      <c r="T108" s="27"/>
      <c r="U108" s="27"/>
      <c r="V108" s="27"/>
      <c r="W108" s="27"/>
      <c r="X108" s="27"/>
      <c r="Y108" s="27"/>
    </row>
    <row r="109" spans="1:25" x14ac:dyDescent="0.25">
      <c r="A109" s="12" t="s">
        <v>38</v>
      </c>
      <c r="B109" s="31" t="s">
        <v>144</v>
      </c>
      <c r="C109" s="33">
        <v>40</v>
      </c>
      <c r="D109" s="28">
        <v>2.34</v>
      </c>
      <c r="E109" s="28">
        <v>6.36</v>
      </c>
      <c r="F109" s="28">
        <v>22</v>
      </c>
      <c r="G109" s="28">
        <v>148.6</v>
      </c>
      <c r="H109" s="28">
        <v>0.04</v>
      </c>
      <c r="I109" s="28"/>
      <c r="J109" s="28"/>
      <c r="K109" s="28"/>
      <c r="L109" s="28">
        <v>5.2</v>
      </c>
      <c r="M109" s="28"/>
      <c r="N109" s="28">
        <v>3.6</v>
      </c>
      <c r="O109" s="28">
        <v>5.2</v>
      </c>
      <c r="P109" s="27"/>
      <c r="Q109" s="27"/>
      <c r="R109" s="27"/>
      <c r="S109" s="27"/>
      <c r="T109" s="27"/>
      <c r="U109" s="27"/>
      <c r="V109" s="27"/>
      <c r="W109" s="27"/>
      <c r="X109" s="27"/>
      <c r="Y109" s="27"/>
    </row>
    <row r="110" spans="1:25" s="11" customFormat="1" ht="12.75" customHeight="1" x14ac:dyDescent="0.25">
      <c r="A110" s="34"/>
      <c r="B110" s="33" t="s">
        <v>36</v>
      </c>
      <c r="C110" s="33">
        <f t="shared" ref="C110:H110" si="3">C96+C102+C107+C108+C109</f>
        <v>550</v>
      </c>
      <c r="D110" s="33">
        <f t="shared" si="3"/>
        <v>20.87</v>
      </c>
      <c r="E110" s="33">
        <f t="shared" si="3"/>
        <v>14.25</v>
      </c>
      <c r="F110" s="33">
        <f t="shared" si="3"/>
        <v>81.47</v>
      </c>
      <c r="G110" s="33">
        <f t="shared" si="3"/>
        <v>674.68</v>
      </c>
      <c r="H110" s="33">
        <f t="shared" si="3"/>
        <v>0.21400000000000002</v>
      </c>
      <c r="I110" s="33">
        <f t="shared" ref="I110:O110" si="4">SUM(I96:I108)</f>
        <v>115.8</v>
      </c>
      <c r="J110" s="33">
        <f t="shared" si="4"/>
        <v>53.95</v>
      </c>
      <c r="K110" s="33">
        <f t="shared" si="4"/>
        <v>1.01</v>
      </c>
      <c r="L110" s="33">
        <f t="shared" si="4"/>
        <v>302.2</v>
      </c>
      <c r="M110" s="33">
        <f t="shared" si="4"/>
        <v>318.84999999999997</v>
      </c>
      <c r="N110" s="33">
        <f t="shared" si="4"/>
        <v>72.649999999999991</v>
      </c>
      <c r="O110" s="33">
        <f t="shared" si="4"/>
        <v>1.806</v>
      </c>
    </row>
    <row r="111" spans="1:25" ht="12.75" customHeight="1" x14ac:dyDescent="0.25">
      <c r="A111" s="4"/>
      <c r="B111" s="55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27"/>
      <c r="Q111" s="27"/>
      <c r="R111" s="27"/>
      <c r="S111" s="27"/>
      <c r="T111" s="27"/>
      <c r="U111" s="27"/>
      <c r="V111" s="27"/>
      <c r="W111" s="27"/>
      <c r="X111" s="27"/>
      <c r="Y111" s="27"/>
    </row>
    <row r="112" spans="1:25" ht="12.75" customHeight="1" x14ac:dyDescent="0.25">
      <c r="A112" s="4"/>
      <c r="B112" s="55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27"/>
      <c r="Q112" s="27"/>
      <c r="R112" s="27"/>
      <c r="S112" s="27"/>
      <c r="T112" s="27"/>
      <c r="U112" s="27"/>
      <c r="V112" s="27"/>
      <c r="W112" s="27"/>
      <c r="X112" s="27"/>
      <c r="Y112" s="27"/>
    </row>
    <row r="113" spans="1:25" ht="12.75" customHeight="1" x14ac:dyDescent="0.25">
      <c r="A113" s="4"/>
      <c r="B113" s="55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27"/>
      <c r="Q113" s="27"/>
      <c r="R113" s="27"/>
      <c r="S113" s="27"/>
      <c r="T113" s="27"/>
      <c r="U113" s="27"/>
      <c r="V113" s="27"/>
      <c r="W113" s="27"/>
      <c r="X113" s="27"/>
      <c r="Y113" s="27"/>
    </row>
    <row r="114" spans="1:25" ht="12.75" customHeight="1" x14ac:dyDescent="0.25">
      <c r="A114" s="4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27"/>
      <c r="Q114" s="27"/>
      <c r="R114" s="27"/>
      <c r="S114" s="27"/>
      <c r="T114" s="27"/>
      <c r="U114" s="27"/>
      <c r="V114" s="27"/>
      <c r="W114" s="27"/>
      <c r="X114" s="27"/>
      <c r="Y114" s="27"/>
    </row>
    <row r="115" spans="1:25" ht="12.75" customHeight="1" x14ac:dyDescent="0.25">
      <c r="A115" s="4"/>
      <c r="B115" s="55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27"/>
      <c r="Q115" s="27"/>
      <c r="R115" s="27"/>
      <c r="S115" s="27"/>
      <c r="T115" s="27"/>
      <c r="U115" s="27"/>
      <c r="V115" s="27"/>
      <c r="W115" s="27"/>
      <c r="X115" s="27"/>
      <c r="Y115" s="27"/>
    </row>
    <row r="116" spans="1:25" ht="12.75" customHeight="1" x14ac:dyDescent="0.25">
      <c r="A116" s="4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27"/>
      <c r="Q116" s="27"/>
      <c r="R116" s="27"/>
      <c r="S116" s="27"/>
      <c r="T116" s="27"/>
      <c r="U116" s="27"/>
      <c r="V116" s="27"/>
      <c r="W116" s="27"/>
      <c r="X116" s="27"/>
      <c r="Y116" s="27"/>
    </row>
    <row r="117" spans="1:25" ht="12.75" customHeight="1" x14ac:dyDescent="0.25">
      <c r="A117" s="4"/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27"/>
      <c r="Q117" s="27"/>
      <c r="R117" s="27"/>
      <c r="S117" s="27"/>
      <c r="T117" s="27"/>
      <c r="U117" s="27"/>
      <c r="V117" s="27"/>
      <c r="W117" s="27"/>
      <c r="X117" s="27"/>
      <c r="Y117" s="27"/>
    </row>
    <row r="118" spans="1:25" ht="12.75" customHeight="1" x14ac:dyDescent="0.25">
      <c r="A118" s="4"/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27"/>
      <c r="Q118" s="27"/>
      <c r="R118" s="27"/>
      <c r="S118" s="27"/>
      <c r="T118" s="27"/>
      <c r="U118" s="27"/>
      <c r="V118" s="27"/>
      <c r="W118" s="27"/>
      <c r="X118" s="27"/>
      <c r="Y118" s="27"/>
    </row>
    <row r="119" spans="1:25" ht="12.75" customHeight="1" x14ac:dyDescent="0.25">
      <c r="A119" s="4"/>
      <c r="B119" s="55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27"/>
      <c r="Q119" s="27"/>
      <c r="R119" s="27"/>
      <c r="S119" s="27"/>
      <c r="T119" s="27"/>
      <c r="U119" s="27"/>
      <c r="V119" s="27"/>
      <c r="W119" s="27"/>
      <c r="X119" s="27"/>
      <c r="Y119" s="27"/>
    </row>
    <row r="120" spans="1:25" ht="12.75" customHeight="1" x14ac:dyDescent="0.25">
      <c r="A120" s="4"/>
      <c r="B120" s="55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27"/>
      <c r="Q120" s="27"/>
      <c r="R120" s="27"/>
      <c r="S120" s="27"/>
      <c r="T120" s="27"/>
      <c r="U120" s="27"/>
      <c r="V120" s="27"/>
      <c r="W120" s="27"/>
      <c r="X120" s="27"/>
      <c r="Y120" s="27"/>
    </row>
    <row r="121" spans="1:25" ht="12.75" customHeight="1" x14ac:dyDescent="0.25">
      <c r="A121" s="4"/>
      <c r="B121" s="55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27"/>
      <c r="Q121" s="27"/>
      <c r="R121" s="27"/>
      <c r="S121" s="27"/>
      <c r="T121" s="27"/>
      <c r="U121" s="27"/>
      <c r="V121" s="27"/>
      <c r="W121" s="27"/>
      <c r="X121" s="27"/>
      <c r="Y121" s="27"/>
    </row>
    <row r="122" spans="1:25" ht="12.75" customHeight="1" x14ac:dyDescent="0.25">
      <c r="A122" s="4"/>
      <c r="B122" s="55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27"/>
      <c r="Q122" s="27"/>
      <c r="R122" s="27"/>
      <c r="S122" s="27"/>
      <c r="T122" s="27"/>
      <c r="U122" s="27"/>
      <c r="V122" s="27"/>
      <c r="W122" s="27"/>
      <c r="X122" s="27"/>
      <c r="Y122" s="27"/>
    </row>
    <row r="123" spans="1:25" ht="16.5" customHeight="1" x14ac:dyDescent="0.25">
      <c r="A123" s="4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27"/>
      <c r="Q123" s="27"/>
      <c r="R123" s="27"/>
      <c r="S123" s="27"/>
      <c r="T123" s="27"/>
      <c r="U123" s="27"/>
      <c r="V123" s="27"/>
      <c r="W123" s="27"/>
      <c r="X123" s="27"/>
      <c r="Y123" s="27"/>
    </row>
    <row r="124" spans="1:25" s="19" customFormat="1" ht="17.25" customHeight="1" x14ac:dyDescent="0.25">
      <c r="A124" s="4"/>
      <c r="B124" s="5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</row>
    <row r="125" spans="1:25" ht="18" customHeight="1" x14ac:dyDescent="0.25">
      <c r="A125" s="4"/>
      <c r="B125" s="20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27"/>
      <c r="Q125" s="27"/>
      <c r="R125" s="27"/>
      <c r="S125" s="27"/>
      <c r="T125" s="27"/>
      <c r="U125" s="27"/>
      <c r="V125" s="27"/>
      <c r="W125" s="27"/>
      <c r="X125" s="27"/>
      <c r="Y125" s="27"/>
    </row>
    <row r="126" spans="1:25" ht="17.25" customHeight="1" x14ac:dyDescent="0.25">
      <c r="A126" s="97" t="s">
        <v>13</v>
      </c>
      <c r="B126" s="97" t="s">
        <v>17</v>
      </c>
      <c r="C126" s="97" t="s">
        <v>71</v>
      </c>
      <c r="D126" s="75" t="s">
        <v>72</v>
      </c>
      <c r="E126" s="76"/>
      <c r="F126" s="77"/>
      <c r="G126" s="70" t="s">
        <v>4</v>
      </c>
      <c r="H126" s="104" t="s">
        <v>73</v>
      </c>
      <c r="I126" s="105"/>
      <c r="J126" s="105"/>
      <c r="K126" s="105"/>
      <c r="L126" s="96" t="s">
        <v>74</v>
      </c>
      <c r="M126" s="97"/>
      <c r="N126" s="97"/>
      <c r="O126" s="78"/>
      <c r="P126" s="27"/>
      <c r="Q126" s="27"/>
      <c r="R126" s="27"/>
      <c r="S126" s="27"/>
      <c r="T126" s="27"/>
      <c r="U126" s="27"/>
      <c r="V126" s="27"/>
      <c r="W126" s="27"/>
      <c r="X126" s="27"/>
      <c r="Y126" s="27"/>
    </row>
    <row r="127" spans="1:25" ht="17.25" customHeight="1" x14ac:dyDescent="0.25">
      <c r="A127" s="110"/>
      <c r="B127" s="110"/>
      <c r="C127" s="110"/>
      <c r="D127" s="69" t="s">
        <v>1</v>
      </c>
      <c r="E127" s="69" t="s">
        <v>2</v>
      </c>
      <c r="F127" s="69" t="s">
        <v>3</v>
      </c>
      <c r="G127" s="111"/>
      <c r="H127" s="112"/>
      <c r="I127" s="113"/>
      <c r="J127" s="113"/>
      <c r="K127" s="113"/>
      <c r="L127" s="98"/>
      <c r="M127" s="99"/>
      <c r="N127" s="99"/>
      <c r="O127" s="80"/>
      <c r="P127" s="27"/>
      <c r="Q127" s="27"/>
      <c r="R127" s="27"/>
      <c r="S127" s="27"/>
      <c r="T127" s="27"/>
      <c r="U127" s="27"/>
      <c r="V127" s="27"/>
      <c r="W127" s="27"/>
      <c r="X127" s="27"/>
      <c r="Y127" s="27"/>
    </row>
    <row r="128" spans="1:25" ht="17.25" customHeight="1" x14ac:dyDescent="0.25">
      <c r="A128" s="99"/>
      <c r="B128" s="99"/>
      <c r="C128" s="99"/>
      <c r="D128" s="69"/>
      <c r="E128" s="69"/>
      <c r="F128" s="69"/>
      <c r="G128" s="71"/>
      <c r="H128" s="46" t="s">
        <v>6</v>
      </c>
      <c r="I128" s="45" t="s">
        <v>8</v>
      </c>
      <c r="J128" s="45" t="s">
        <v>7</v>
      </c>
      <c r="K128" s="45" t="s">
        <v>9</v>
      </c>
      <c r="L128" s="45" t="s">
        <v>11</v>
      </c>
      <c r="M128" s="45" t="s">
        <v>40</v>
      </c>
      <c r="N128" s="45" t="s">
        <v>41</v>
      </c>
      <c r="O128" s="45" t="s">
        <v>12</v>
      </c>
      <c r="P128" s="27"/>
      <c r="Q128" s="27"/>
      <c r="R128" s="27"/>
      <c r="S128" s="27"/>
      <c r="T128" s="27"/>
      <c r="U128" s="27"/>
      <c r="V128" s="27"/>
      <c r="W128" s="27"/>
      <c r="X128" s="27"/>
      <c r="Y128" s="27"/>
    </row>
    <row r="129" spans="1:25" ht="17.25" customHeight="1" x14ac:dyDescent="0.25">
      <c r="A129" s="34"/>
      <c r="B129" s="29" t="s">
        <v>32</v>
      </c>
      <c r="C129" s="29">
        <v>1</v>
      </c>
      <c r="D129" s="29">
        <v>2</v>
      </c>
      <c r="E129" s="29">
        <v>3</v>
      </c>
      <c r="F129" s="29">
        <v>4</v>
      </c>
      <c r="G129" s="29">
        <v>5</v>
      </c>
      <c r="H129" s="29">
        <v>6</v>
      </c>
      <c r="I129" s="29">
        <v>7</v>
      </c>
      <c r="J129" s="29">
        <v>8</v>
      </c>
      <c r="K129" s="29">
        <v>9</v>
      </c>
      <c r="L129" s="29">
        <v>10</v>
      </c>
      <c r="M129" s="29">
        <v>11</v>
      </c>
      <c r="N129" s="29">
        <v>12</v>
      </c>
      <c r="O129" s="29">
        <v>13</v>
      </c>
      <c r="P129" s="27"/>
      <c r="Q129" s="27"/>
      <c r="R129" s="27"/>
      <c r="S129" s="27"/>
      <c r="T129" s="27"/>
      <c r="U129" s="27"/>
      <c r="V129" s="27"/>
      <c r="W129" s="27"/>
      <c r="X129" s="27"/>
      <c r="Y129" s="27"/>
    </row>
    <row r="130" spans="1:25" ht="26.25" customHeight="1" x14ac:dyDescent="0.25">
      <c r="A130" s="4"/>
      <c r="B130" s="102" t="s">
        <v>53</v>
      </c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3"/>
      <c r="P130" s="27"/>
      <c r="Q130" s="27"/>
      <c r="R130" s="27"/>
      <c r="S130" s="27"/>
      <c r="T130" s="27"/>
      <c r="U130" s="27"/>
      <c r="V130" s="27"/>
      <c r="W130" s="27"/>
      <c r="X130" s="27"/>
      <c r="Y130" s="27"/>
    </row>
    <row r="131" spans="1:25" ht="18" customHeight="1" x14ac:dyDescent="0.25">
      <c r="A131" s="34"/>
      <c r="B131" s="62" t="s">
        <v>23</v>
      </c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1"/>
      <c r="P131" s="27"/>
      <c r="Q131" s="27"/>
      <c r="R131" s="27"/>
      <c r="S131" s="27"/>
      <c r="T131" s="27"/>
      <c r="U131" s="27"/>
      <c r="V131" s="27"/>
      <c r="W131" s="27"/>
      <c r="X131" s="27"/>
      <c r="Y131" s="27"/>
    </row>
    <row r="132" spans="1:25" ht="19.5" customHeight="1" x14ac:dyDescent="0.25">
      <c r="A132" s="12" t="s">
        <v>93</v>
      </c>
      <c r="B132" s="37" t="s">
        <v>57</v>
      </c>
      <c r="C132" s="33">
        <v>10</v>
      </c>
      <c r="D132" s="28">
        <v>0.08</v>
      </c>
      <c r="E132" s="28">
        <v>7.25</v>
      </c>
      <c r="F132" s="28">
        <v>0.13</v>
      </c>
      <c r="G132" s="28">
        <v>66.099999999999994</v>
      </c>
      <c r="H132" s="28"/>
      <c r="I132" s="28"/>
      <c r="J132" s="28">
        <v>45</v>
      </c>
      <c r="K132" s="28">
        <v>0.1</v>
      </c>
      <c r="L132" s="28">
        <v>2.4</v>
      </c>
      <c r="M132" s="28">
        <v>3</v>
      </c>
      <c r="N132" s="28">
        <v>0.05</v>
      </c>
      <c r="O132" s="28">
        <v>0.02</v>
      </c>
      <c r="P132" s="27"/>
      <c r="Q132" s="27"/>
      <c r="R132" s="27"/>
      <c r="S132" s="27"/>
      <c r="T132" s="27"/>
      <c r="U132" s="27"/>
      <c r="V132" s="27"/>
      <c r="W132" s="27"/>
      <c r="X132" s="27"/>
      <c r="Y132" s="27"/>
    </row>
    <row r="133" spans="1:25" ht="18" customHeight="1" x14ac:dyDescent="0.25">
      <c r="A133" s="127" t="s">
        <v>39</v>
      </c>
      <c r="B133" s="125" t="s">
        <v>153</v>
      </c>
      <c r="C133" s="118">
        <v>110</v>
      </c>
      <c r="D133" s="107">
        <v>9.1999999999999993</v>
      </c>
      <c r="E133" s="107">
        <v>17.07</v>
      </c>
      <c r="F133" s="107">
        <v>7.17</v>
      </c>
      <c r="G133" s="107">
        <v>176</v>
      </c>
      <c r="H133" s="107">
        <v>0.04</v>
      </c>
      <c r="I133" s="107">
        <v>0.73</v>
      </c>
      <c r="J133" s="107">
        <v>0.03</v>
      </c>
      <c r="K133" s="107">
        <v>1.1399999999999999</v>
      </c>
      <c r="L133" s="107">
        <v>32.82</v>
      </c>
      <c r="M133" s="107">
        <v>82.83</v>
      </c>
      <c r="N133" s="107">
        <v>17.16</v>
      </c>
      <c r="O133" s="107">
        <v>1.1399999999999999</v>
      </c>
      <c r="P133" s="27"/>
      <c r="Q133" s="27"/>
      <c r="R133" s="27"/>
      <c r="S133" s="27"/>
      <c r="T133" s="27"/>
      <c r="U133" s="27"/>
      <c r="V133" s="27"/>
      <c r="W133" s="27"/>
      <c r="X133" s="27"/>
      <c r="Y133" s="27"/>
    </row>
    <row r="134" spans="1:25" ht="18.75" customHeight="1" x14ac:dyDescent="0.25">
      <c r="A134" s="128"/>
      <c r="B134" s="126"/>
      <c r="C134" s="120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27"/>
      <c r="Q134" s="27"/>
      <c r="R134" s="27"/>
      <c r="S134" s="27"/>
      <c r="T134" s="27"/>
      <c r="U134" s="27"/>
      <c r="V134" s="27"/>
      <c r="W134" s="27"/>
      <c r="X134" s="27"/>
      <c r="Y134" s="27"/>
    </row>
    <row r="135" spans="1:25" ht="18" customHeight="1" x14ac:dyDescent="0.25">
      <c r="A135" s="34"/>
      <c r="B135" s="32" t="s">
        <v>95</v>
      </c>
      <c r="C135" s="34">
        <v>60</v>
      </c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7"/>
      <c r="Q135" s="27"/>
      <c r="R135" s="27"/>
      <c r="S135" s="27"/>
      <c r="T135" s="27"/>
      <c r="U135" s="27"/>
      <c r="V135" s="27"/>
      <c r="W135" s="27"/>
      <c r="X135" s="27"/>
      <c r="Y135" s="27"/>
    </row>
    <row r="136" spans="1:25" ht="18" customHeight="1" x14ac:dyDescent="0.25">
      <c r="A136" s="34"/>
      <c r="B136" s="32" t="s">
        <v>154</v>
      </c>
      <c r="C136" s="34">
        <v>2</v>
      </c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7"/>
      <c r="Q136" s="27"/>
      <c r="R136" s="27"/>
      <c r="S136" s="27"/>
      <c r="T136" s="27"/>
      <c r="U136" s="27"/>
      <c r="V136" s="27"/>
      <c r="W136" s="27"/>
      <c r="X136" s="27"/>
      <c r="Y136" s="27"/>
    </row>
    <row r="137" spans="1:25" ht="17.25" customHeight="1" x14ac:dyDescent="0.25">
      <c r="A137" s="34"/>
      <c r="B137" s="32" t="s">
        <v>18</v>
      </c>
      <c r="C137" s="34">
        <v>20</v>
      </c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7"/>
      <c r="Q137" s="27"/>
      <c r="R137" s="27"/>
      <c r="S137" s="27"/>
      <c r="T137" s="27"/>
      <c r="U137" s="27"/>
      <c r="V137" s="27"/>
      <c r="W137" s="27"/>
      <c r="X137" s="27"/>
      <c r="Y137" s="27"/>
    </row>
    <row r="138" spans="1:25" ht="17.25" customHeight="1" x14ac:dyDescent="0.25">
      <c r="A138" s="34"/>
      <c r="B138" s="26" t="s">
        <v>19</v>
      </c>
      <c r="C138" s="34">
        <v>5</v>
      </c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27"/>
      <c r="Q138" s="27"/>
      <c r="R138" s="27"/>
      <c r="S138" s="27"/>
      <c r="T138" s="27"/>
      <c r="U138" s="27"/>
      <c r="V138" s="27"/>
      <c r="W138" s="27"/>
      <c r="X138" s="27"/>
      <c r="Y138" s="27"/>
    </row>
    <row r="139" spans="1:25" ht="14.25" customHeight="1" x14ac:dyDescent="0.25">
      <c r="A139" s="12"/>
      <c r="B139" s="17" t="s">
        <v>26</v>
      </c>
      <c r="C139" s="28">
        <v>10</v>
      </c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7"/>
      <c r="Q139" s="27"/>
      <c r="R139" s="27"/>
      <c r="S139" s="27"/>
      <c r="T139" s="27"/>
      <c r="U139" s="27"/>
      <c r="V139" s="27"/>
      <c r="W139" s="27"/>
      <c r="X139" s="27"/>
      <c r="Y139" s="27"/>
    </row>
    <row r="140" spans="1:25" ht="15.75" customHeight="1" x14ac:dyDescent="0.25">
      <c r="A140" s="12" t="s">
        <v>97</v>
      </c>
      <c r="B140" s="37" t="s">
        <v>98</v>
      </c>
      <c r="C140" s="33">
        <v>150</v>
      </c>
      <c r="D140" s="28">
        <v>5.76</v>
      </c>
      <c r="E140" s="28">
        <v>4.3</v>
      </c>
      <c r="F140" s="28">
        <v>36.729999999999997</v>
      </c>
      <c r="G140" s="28">
        <v>208.81</v>
      </c>
      <c r="H140" s="28">
        <v>0.09</v>
      </c>
      <c r="I140" s="28"/>
      <c r="J140" s="28">
        <v>22.5</v>
      </c>
      <c r="K140" s="28">
        <v>0.83</v>
      </c>
      <c r="L140" s="28">
        <v>12.92</v>
      </c>
      <c r="M140" s="28">
        <v>47.12</v>
      </c>
      <c r="N140" s="28">
        <v>8.4600000000000009</v>
      </c>
      <c r="O140" s="28">
        <v>0.86</v>
      </c>
      <c r="P140" s="27"/>
      <c r="Q140" s="27"/>
      <c r="R140" s="27"/>
      <c r="S140" s="27"/>
      <c r="T140" s="27"/>
      <c r="U140" s="27"/>
      <c r="V140" s="27"/>
      <c r="W140" s="27"/>
      <c r="X140" s="27"/>
      <c r="Y140" s="27"/>
    </row>
    <row r="141" spans="1:25" ht="12.75" customHeight="1" x14ac:dyDescent="0.25">
      <c r="A141" s="12"/>
      <c r="B141" s="25" t="s">
        <v>30</v>
      </c>
      <c r="C141" s="28">
        <v>53</v>
      </c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7"/>
      <c r="Q141" s="27"/>
      <c r="R141" s="27"/>
      <c r="S141" s="27"/>
      <c r="T141" s="27"/>
      <c r="U141" s="27"/>
      <c r="V141" s="27"/>
      <c r="W141" s="27"/>
      <c r="X141" s="27"/>
      <c r="Y141" s="27"/>
    </row>
    <row r="142" spans="1:25" s="3" customFormat="1" ht="15.75" customHeight="1" x14ac:dyDescent="0.25">
      <c r="A142" s="12"/>
      <c r="B142" s="25" t="s">
        <v>16</v>
      </c>
      <c r="C142" s="28">
        <v>3</v>
      </c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25" ht="13.5" customHeight="1" x14ac:dyDescent="0.25">
      <c r="A143" s="12"/>
      <c r="B143" s="25" t="s">
        <v>31</v>
      </c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7"/>
      <c r="Q143" s="27"/>
      <c r="R143" s="27"/>
      <c r="S143" s="27"/>
      <c r="T143" s="27"/>
      <c r="U143" s="27"/>
      <c r="V143" s="27"/>
      <c r="W143" s="27"/>
      <c r="X143" s="27"/>
      <c r="Y143" s="27"/>
    </row>
    <row r="144" spans="1:25" ht="18" customHeight="1" x14ac:dyDescent="0.25">
      <c r="A144" s="12">
        <v>377</v>
      </c>
      <c r="B144" s="39" t="s">
        <v>80</v>
      </c>
      <c r="C144" s="33">
        <v>207</v>
      </c>
      <c r="D144" s="28">
        <v>0.13</v>
      </c>
      <c r="E144" s="28">
        <v>0.02</v>
      </c>
      <c r="F144" s="28">
        <v>15.2</v>
      </c>
      <c r="G144" s="28">
        <v>62</v>
      </c>
      <c r="H144" s="28"/>
      <c r="I144" s="28">
        <v>2.83</v>
      </c>
      <c r="J144" s="28">
        <v>0.5</v>
      </c>
      <c r="K144" s="28">
        <v>0.01</v>
      </c>
      <c r="L144" s="28">
        <v>14.2</v>
      </c>
      <c r="M144" s="28">
        <v>9.56</v>
      </c>
      <c r="N144" s="28">
        <v>2.4</v>
      </c>
      <c r="O144" s="28">
        <v>0.36</v>
      </c>
      <c r="P144" s="27"/>
      <c r="Q144" s="27"/>
      <c r="R144" s="27"/>
      <c r="S144" s="27"/>
      <c r="T144" s="27"/>
      <c r="U144" s="27"/>
      <c r="V144" s="27"/>
      <c r="W144" s="27"/>
      <c r="X144" s="27"/>
      <c r="Y144" s="27"/>
    </row>
    <row r="145" spans="1:25" ht="14.25" customHeight="1" x14ac:dyDescent="0.25">
      <c r="A145" s="12"/>
      <c r="B145" s="38" t="s">
        <v>14</v>
      </c>
      <c r="C145" s="28">
        <v>200</v>
      </c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7"/>
      <c r="Q145" s="27"/>
      <c r="R145" s="27"/>
      <c r="S145" s="27"/>
      <c r="T145" s="27"/>
      <c r="U145" s="27"/>
      <c r="V145" s="27"/>
      <c r="W145" s="27"/>
      <c r="X145" s="27"/>
      <c r="Y145" s="27"/>
    </row>
    <row r="146" spans="1:25" ht="13.5" customHeight="1" x14ac:dyDescent="0.25">
      <c r="A146" s="34"/>
      <c r="B146" s="38" t="s">
        <v>81</v>
      </c>
      <c r="C146" s="28">
        <v>2</v>
      </c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7"/>
      <c r="Q146" s="27"/>
      <c r="R146" s="27"/>
      <c r="S146" s="27"/>
      <c r="T146" s="27"/>
      <c r="U146" s="27"/>
      <c r="V146" s="27"/>
      <c r="W146" s="27"/>
      <c r="X146" s="27"/>
      <c r="Y146" s="27"/>
    </row>
    <row r="147" spans="1:25" ht="15" customHeight="1" x14ac:dyDescent="0.25">
      <c r="A147" s="34"/>
      <c r="B147" s="38" t="s">
        <v>15</v>
      </c>
      <c r="C147" s="28">
        <v>15</v>
      </c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7"/>
      <c r="Q147" s="27"/>
      <c r="R147" s="27"/>
      <c r="S147" s="27"/>
      <c r="T147" s="27"/>
      <c r="U147" s="27"/>
      <c r="V147" s="27"/>
      <c r="W147" s="27"/>
      <c r="X147" s="27"/>
      <c r="Y147" s="27"/>
    </row>
    <row r="148" spans="1:25" ht="14.25" customHeight="1" x14ac:dyDescent="0.25">
      <c r="A148" s="34"/>
      <c r="B148" s="38" t="s">
        <v>82</v>
      </c>
      <c r="C148" s="28">
        <v>7</v>
      </c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7"/>
      <c r="Q148" s="27"/>
      <c r="R148" s="27"/>
      <c r="S148" s="27"/>
      <c r="T148" s="27"/>
      <c r="U148" s="27"/>
      <c r="V148" s="27"/>
      <c r="W148" s="27"/>
      <c r="X148" s="27"/>
      <c r="Y148" s="27"/>
    </row>
    <row r="149" spans="1:25" ht="18" customHeight="1" x14ac:dyDescent="0.25">
      <c r="A149" s="12" t="s">
        <v>38</v>
      </c>
      <c r="B149" s="39" t="s">
        <v>24</v>
      </c>
      <c r="C149" s="33">
        <v>40</v>
      </c>
      <c r="D149" s="28">
        <v>3.16</v>
      </c>
      <c r="E149" s="28">
        <v>0.4</v>
      </c>
      <c r="F149" s="28">
        <v>19.32</v>
      </c>
      <c r="G149" s="28">
        <v>94</v>
      </c>
      <c r="H149" s="28">
        <v>0.06</v>
      </c>
      <c r="I149" s="28"/>
      <c r="J149" s="28"/>
      <c r="K149" s="28">
        <v>0.52</v>
      </c>
      <c r="L149" s="28">
        <v>9.1999999999999993</v>
      </c>
      <c r="M149" s="28">
        <v>34.799999999999997</v>
      </c>
      <c r="N149" s="28">
        <v>13.2</v>
      </c>
      <c r="O149" s="28">
        <v>0.8</v>
      </c>
      <c r="P149" s="27"/>
      <c r="Q149" s="27"/>
      <c r="R149" s="27"/>
      <c r="S149" s="27"/>
      <c r="T149" s="27"/>
      <c r="U149" s="27"/>
      <c r="V149" s="27"/>
      <c r="W149" s="27"/>
      <c r="X149" s="27"/>
      <c r="Y149" s="27"/>
    </row>
    <row r="150" spans="1:25" s="13" customFormat="1" ht="15" customHeight="1" x14ac:dyDescent="0.25">
      <c r="A150" s="12"/>
      <c r="B150" s="33" t="s">
        <v>35</v>
      </c>
      <c r="C150" s="33">
        <f>SUM(C132+C133+C140+C144+C149)</f>
        <v>517</v>
      </c>
      <c r="D150" s="33">
        <f t="shared" ref="D150:O150" si="5">SUM(D132:D149)</f>
        <v>18.329999999999998</v>
      </c>
      <c r="E150" s="33">
        <f t="shared" si="5"/>
        <v>29.04</v>
      </c>
      <c r="F150" s="33">
        <f t="shared" si="5"/>
        <v>78.549999999999983</v>
      </c>
      <c r="G150" s="33">
        <f t="shared" si="5"/>
        <v>606.91</v>
      </c>
      <c r="H150" s="33">
        <f t="shared" si="5"/>
        <v>0.19</v>
      </c>
      <c r="I150" s="33">
        <f t="shared" si="5"/>
        <v>3.56</v>
      </c>
      <c r="J150" s="33">
        <f t="shared" si="5"/>
        <v>68.03</v>
      </c>
      <c r="K150" s="33">
        <f t="shared" si="5"/>
        <v>2.5999999999999996</v>
      </c>
      <c r="L150" s="33">
        <f t="shared" si="5"/>
        <v>71.540000000000006</v>
      </c>
      <c r="M150" s="33">
        <f t="shared" si="5"/>
        <v>177.31</v>
      </c>
      <c r="N150" s="33">
        <f t="shared" si="5"/>
        <v>41.269999999999996</v>
      </c>
      <c r="O150" s="33">
        <f t="shared" si="5"/>
        <v>3.1799999999999997</v>
      </c>
    </row>
    <row r="151" spans="1:25" ht="33" customHeight="1" x14ac:dyDescent="0.25">
      <c r="A151" s="49"/>
      <c r="B151" s="104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106"/>
      <c r="P151" s="27"/>
      <c r="Q151" s="27"/>
      <c r="R151" s="27"/>
      <c r="S151" s="27"/>
      <c r="T151" s="27"/>
      <c r="U151" s="27"/>
      <c r="V151" s="27"/>
      <c r="W151" s="27"/>
      <c r="X151" s="27"/>
      <c r="Y151" s="27"/>
    </row>
    <row r="152" spans="1:25" ht="48" customHeight="1" x14ac:dyDescent="0.25">
      <c r="A152" s="4"/>
      <c r="B152" s="58"/>
      <c r="C152" s="58"/>
      <c r="D152" s="58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27"/>
      <c r="Q152" s="27"/>
      <c r="R152" s="27"/>
      <c r="S152" s="27"/>
      <c r="T152" s="27"/>
      <c r="U152" s="27"/>
      <c r="V152" s="27"/>
      <c r="W152" s="27"/>
      <c r="X152" s="27"/>
      <c r="Y152" s="27"/>
    </row>
    <row r="153" spans="1:25" s="19" customFormat="1" ht="23.25" customHeight="1" x14ac:dyDescent="0.25">
      <c r="A153" s="42"/>
      <c r="B153" s="20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1:25" ht="28.5" customHeight="1" x14ac:dyDescent="0.25">
      <c r="A154" s="42"/>
      <c r="B154" s="20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57"/>
      <c r="P154" s="27"/>
      <c r="Q154" s="27"/>
      <c r="R154" s="27"/>
      <c r="S154" s="27"/>
      <c r="T154" s="27"/>
      <c r="U154" s="27"/>
      <c r="V154" s="27"/>
      <c r="W154" s="27"/>
      <c r="X154" s="27"/>
      <c r="Y154" s="27"/>
    </row>
    <row r="155" spans="1:25" ht="17.25" customHeight="1" x14ac:dyDescent="0.25">
      <c r="A155" s="97" t="s">
        <v>13</v>
      </c>
      <c r="B155" s="97" t="s">
        <v>17</v>
      </c>
      <c r="C155" s="97" t="s">
        <v>71</v>
      </c>
      <c r="D155" s="75" t="s">
        <v>72</v>
      </c>
      <c r="E155" s="76"/>
      <c r="F155" s="77"/>
      <c r="G155" s="70" t="s">
        <v>4</v>
      </c>
      <c r="H155" s="104" t="s">
        <v>73</v>
      </c>
      <c r="I155" s="105"/>
      <c r="J155" s="105"/>
      <c r="K155" s="105"/>
      <c r="L155" s="96" t="s">
        <v>74</v>
      </c>
      <c r="M155" s="97"/>
      <c r="N155" s="97"/>
      <c r="O155" s="78"/>
      <c r="P155" s="27"/>
      <c r="Q155" s="27"/>
      <c r="R155" s="27"/>
      <c r="S155" s="27"/>
      <c r="T155" s="27"/>
      <c r="U155" s="27"/>
      <c r="V155" s="27"/>
      <c r="W155" s="27"/>
      <c r="X155" s="27"/>
      <c r="Y155" s="27"/>
    </row>
    <row r="156" spans="1:25" ht="17.25" customHeight="1" x14ac:dyDescent="0.25">
      <c r="A156" s="110"/>
      <c r="B156" s="110"/>
      <c r="C156" s="110"/>
      <c r="D156" s="69" t="s">
        <v>1</v>
      </c>
      <c r="E156" s="69" t="s">
        <v>2</v>
      </c>
      <c r="F156" s="69" t="s">
        <v>3</v>
      </c>
      <c r="G156" s="111"/>
      <c r="H156" s="112"/>
      <c r="I156" s="113"/>
      <c r="J156" s="113"/>
      <c r="K156" s="113"/>
      <c r="L156" s="98"/>
      <c r="M156" s="99"/>
      <c r="N156" s="99"/>
      <c r="O156" s="80"/>
      <c r="P156" s="27"/>
      <c r="Q156" s="27"/>
      <c r="R156" s="27"/>
      <c r="S156" s="27"/>
      <c r="T156" s="27"/>
      <c r="U156" s="27"/>
      <c r="V156" s="27"/>
      <c r="W156" s="27"/>
      <c r="X156" s="27"/>
      <c r="Y156" s="27"/>
    </row>
    <row r="157" spans="1:25" ht="17.25" customHeight="1" x14ac:dyDescent="0.25">
      <c r="A157" s="99"/>
      <c r="B157" s="99"/>
      <c r="C157" s="99"/>
      <c r="D157" s="69"/>
      <c r="E157" s="69"/>
      <c r="F157" s="69"/>
      <c r="G157" s="71"/>
      <c r="H157" s="46" t="s">
        <v>6</v>
      </c>
      <c r="I157" s="45" t="s">
        <v>8</v>
      </c>
      <c r="J157" s="45" t="s">
        <v>7</v>
      </c>
      <c r="K157" s="45" t="s">
        <v>9</v>
      </c>
      <c r="L157" s="45" t="s">
        <v>11</v>
      </c>
      <c r="M157" s="45" t="s">
        <v>40</v>
      </c>
      <c r="N157" s="45" t="s">
        <v>41</v>
      </c>
      <c r="O157" s="45" t="s">
        <v>12</v>
      </c>
      <c r="P157" s="27"/>
      <c r="Q157" s="27"/>
      <c r="R157" s="27"/>
      <c r="S157" s="27"/>
      <c r="T157" s="27"/>
      <c r="U157" s="27"/>
      <c r="V157" s="27"/>
      <c r="W157" s="27"/>
      <c r="X157" s="27"/>
      <c r="Y157" s="27"/>
    </row>
    <row r="158" spans="1:25" ht="17.25" customHeight="1" x14ac:dyDescent="0.25">
      <c r="A158" s="34"/>
      <c r="B158" s="29" t="s">
        <v>32</v>
      </c>
      <c r="C158" s="29">
        <v>1</v>
      </c>
      <c r="D158" s="29">
        <v>2</v>
      </c>
      <c r="E158" s="29">
        <v>3</v>
      </c>
      <c r="F158" s="29">
        <v>4</v>
      </c>
      <c r="G158" s="29">
        <v>5</v>
      </c>
      <c r="H158" s="29">
        <v>6</v>
      </c>
      <c r="I158" s="29">
        <v>7</v>
      </c>
      <c r="J158" s="29">
        <v>8</v>
      </c>
      <c r="K158" s="29">
        <v>9</v>
      </c>
      <c r="L158" s="29">
        <v>10</v>
      </c>
      <c r="M158" s="29">
        <v>11</v>
      </c>
      <c r="N158" s="29">
        <v>12</v>
      </c>
      <c r="O158" s="29">
        <v>13</v>
      </c>
      <c r="P158" s="27"/>
      <c r="Q158" s="27"/>
      <c r="R158" s="27"/>
      <c r="S158" s="27"/>
      <c r="T158" s="27"/>
      <c r="U158" s="27"/>
      <c r="V158" s="27"/>
      <c r="W158" s="27"/>
      <c r="X158" s="27"/>
      <c r="Y158" s="27"/>
    </row>
    <row r="159" spans="1:25" ht="19.5" customHeight="1" x14ac:dyDescent="0.25">
      <c r="A159" s="34"/>
      <c r="B159" s="101" t="s">
        <v>48</v>
      </c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27"/>
      <c r="Q159" s="27"/>
      <c r="R159" s="27"/>
      <c r="S159" s="27"/>
      <c r="T159" s="27"/>
      <c r="U159" s="27"/>
      <c r="V159" s="27"/>
      <c r="W159" s="27"/>
      <c r="X159" s="27"/>
      <c r="Y159" s="27"/>
    </row>
    <row r="160" spans="1:25" ht="17.25" customHeight="1" x14ac:dyDescent="0.25">
      <c r="A160" s="34"/>
      <c r="B160" s="61" t="s">
        <v>42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27"/>
      <c r="Q160" s="27"/>
      <c r="R160" s="27"/>
      <c r="S160" s="27"/>
      <c r="T160" s="27"/>
      <c r="U160" s="27"/>
      <c r="V160" s="27"/>
      <c r="W160" s="27"/>
      <c r="X160" s="27"/>
      <c r="Y160" s="27"/>
    </row>
    <row r="161" spans="1:25" ht="30" customHeight="1" x14ac:dyDescent="0.25">
      <c r="A161" s="12">
        <v>210</v>
      </c>
      <c r="B161" s="36" t="s">
        <v>145</v>
      </c>
      <c r="C161" s="33">
        <v>150</v>
      </c>
      <c r="D161" s="28">
        <v>15.14</v>
      </c>
      <c r="E161" s="28">
        <v>16.89</v>
      </c>
      <c r="F161" s="28">
        <v>2.7</v>
      </c>
      <c r="G161" s="28">
        <v>223.58</v>
      </c>
      <c r="H161" s="28">
        <v>0.11</v>
      </c>
      <c r="I161" s="28">
        <v>0.28000000000000003</v>
      </c>
      <c r="J161" s="28">
        <v>0.24</v>
      </c>
      <c r="K161" s="28">
        <v>0.67</v>
      </c>
      <c r="L161" s="28">
        <v>109.42</v>
      </c>
      <c r="M161" s="28">
        <v>242.83</v>
      </c>
      <c r="N161" s="28">
        <v>17.66</v>
      </c>
      <c r="O161" s="28">
        <v>2.86</v>
      </c>
      <c r="P161" s="27"/>
      <c r="Q161" s="27"/>
      <c r="R161" s="27"/>
      <c r="S161" s="27"/>
      <c r="T161" s="27"/>
      <c r="U161" s="27"/>
      <c r="V161" s="27"/>
      <c r="W161" s="27"/>
      <c r="X161" s="27"/>
      <c r="Y161" s="27"/>
    </row>
    <row r="162" spans="1:25" ht="21" customHeight="1" x14ac:dyDescent="0.25">
      <c r="A162" s="34"/>
      <c r="B162" s="18" t="s">
        <v>146</v>
      </c>
      <c r="C162" s="28">
        <v>15</v>
      </c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7"/>
      <c r="Q162" s="27"/>
      <c r="R162" s="27"/>
      <c r="S162" s="27"/>
      <c r="T162" s="27"/>
      <c r="U162" s="27"/>
      <c r="V162" s="27"/>
      <c r="W162" s="27"/>
      <c r="X162" s="27"/>
      <c r="Y162" s="27"/>
    </row>
    <row r="163" spans="1:25" x14ac:dyDescent="0.25">
      <c r="A163" s="34"/>
      <c r="B163" s="18" t="s">
        <v>127</v>
      </c>
      <c r="C163" s="59" t="s">
        <v>148</v>
      </c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7"/>
      <c r="Q163" s="27"/>
      <c r="R163" s="27"/>
      <c r="S163" s="27"/>
      <c r="T163" s="27"/>
      <c r="U163" s="27"/>
      <c r="V163" s="27"/>
      <c r="W163" s="27"/>
      <c r="X163" s="27"/>
      <c r="Y163" s="27"/>
    </row>
    <row r="164" spans="1:25" x14ac:dyDescent="0.25">
      <c r="A164" s="34"/>
      <c r="B164" s="18" t="s">
        <v>57</v>
      </c>
      <c r="C164" s="28">
        <v>15</v>
      </c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7"/>
      <c r="Q164" s="27"/>
      <c r="R164" s="27"/>
      <c r="S164" s="27"/>
      <c r="T164" s="27"/>
      <c r="U164" s="27"/>
      <c r="V164" s="27"/>
      <c r="W164" s="27"/>
      <c r="X164" s="27"/>
      <c r="Y164" s="27"/>
    </row>
    <row r="165" spans="1:25" x14ac:dyDescent="0.25">
      <c r="A165" s="34"/>
      <c r="B165" s="18" t="s">
        <v>147</v>
      </c>
      <c r="C165" s="28">
        <v>1</v>
      </c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7"/>
      <c r="Q165" s="27"/>
      <c r="R165" s="27"/>
      <c r="S165" s="27"/>
      <c r="T165" s="27"/>
      <c r="U165" s="27"/>
      <c r="V165" s="27"/>
      <c r="W165" s="27"/>
      <c r="X165" s="27"/>
      <c r="Y165" s="27"/>
    </row>
    <row r="166" spans="1:25" ht="25.5" customHeight="1" x14ac:dyDescent="0.25">
      <c r="A166" s="34">
        <v>377</v>
      </c>
      <c r="B166" s="36" t="s">
        <v>149</v>
      </c>
      <c r="C166" s="33">
        <v>207</v>
      </c>
      <c r="D166" s="28">
        <v>0.13</v>
      </c>
      <c r="E166" s="28">
        <v>0.02</v>
      </c>
      <c r="F166" s="28">
        <v>15.2</v>
      </c>
      <c r="G166" s="28">
        <v>62</v>
      </c>
      <c r="H166" s="28"/>
      <c r="I166" s="28">
        <v>2.83</v>
      </c>
      <c r="J166" s="28">
        <v>0.5</v>
      </c>
      <c r="K166" s="28">
        <v>0.01</v>
      </c>
      <c r="L166" s="28">
        <v>14.2</v>
      </c>
      <c r="M166" s="28">
        <v>9.56</v>
      </c>
      <c r="N166" s="28">
        <v>2.4</v>
      </c>
      <c r="O166" s="28">
        <v>0.36</v>
      </c>
      <c r="P166" s="27"/>
      <c r="Q166" s="27"/>
      <c r="R166" s="27"/>
      <c r="S166" s="27"/>
      <c r="T166" s="27"/>
      <c r="U166" s="27"/>
      <c r="V166" s="27"/>
      <c r="W166" s="27"/>
      <c r="X166" s="27"/>
      <c r="Y166" s="27"/>
    </row>
    <row r="167" spans="1:25" ht="17.25" customHeight="1" x14ac:dyDescent="0.25">
      <c r="A167" s="34"/>
      <c r="B167" s="18" t="s">
        <v>37</v>
      </c>
      <c r="C167" s="28">
        <v>2</v>
      </c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7"/>
      <c r="Q167" s="27"/>
      <c r="R167" s="27"/>
      <c r="S167" s="27"/>
      <c r="T167" s="27"/>
      <c r="U167" s="27"/>
      <c r="V167" s="27"/>
      <c r="W167" s="27"/>
      <c r="X167" s="27"/>
      <c r="Y167" s="27"/>
    </row>
    <row r="168" spans="1:25" s="3" customFormat="1" x14ac:dyDescent="0.25">
      <c r="A168" s="34"/>
      <c r="B168" s="18" t="s">
        <v>82</v>
      </c>
      <c r="C168" s="28">
        <v>7</v>
      </c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</row>
    <row r="169" spans="1:25" s="3" customFormat="1" x14ac:dyDescent="0.25">
      <c r="A169" s="34"/>
      <c r="B169" s="18" t="s">
        <v>121</v>
      </c>
      <c r="C169" s="28">
        <v>200</v>
      </c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</row>
    <row r="170" spans="1:25" ht="16.5" customHeight="1" x14ac:dyDescent="0.25">
      <c r="A170" s="34"/>
      <c r="B170" s="18" t="s">
        <v>54</v>
      </c>
      <c r="C170" s="28">
        <v>15</v>
      </c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7"/>
      <c r="Q170" s="27"/>
      <c r="R170" s="27"/>
      <c r="S170" s="27"/>
      <c r="T170" s="27"/>
      <c r="U170" s="27"/>
      <c r="V170" s="27"/>
      <c r="W170" s="27"/>
      <c r="X170" s="27"/>
      <c r="Y170" s="27"/>
    </row>
    <row r="171" spans="1:25" ht="18" customHeight="1" x14ac:dyDescent="0.25">
      <c r="A171" s="12" t="s">
        <v>38</v>
      </c>
      <c r="B171" s="39" t="s">
        <v>24</v>
      </c>
      <c r="C171" s="33">
        <v>40</v>
      </c>
      <c r="D171" s="28">
        <v>3.16</v>
      </c>
      <c r="E171" s="28">
        <v>0.4</v>
      </c>
      <c r="F171" s="28">
        <v>19.32</v>
      </c>
      <c r="G171" s="28">
        <v>94</v>
      </c>
      <c r="H171" s="28">
        <v>0.06</v>
      </c>
      <c r="I171" s="28"/>
      <c r="J171" s="28"/>
      <c r="K171" s="28">
        <v>0.52</v>
      </c>
      <c r="L171" s="28">
        <v>9.1999999999999993</v>
      </c>
      <c r="M171" s="28">
        <v>34.799999999999997</v>
      </c>
      <c r="N171" s="28">
        <v>13.2</v>
      </c>
      <c r="O171" s="28">
        <v>0.8</v>
      </c>
      <c r="P171" s="27"/>
      <c r="Q171" s="27"/>
      <c r="R171" s="27"/>
      <c r="S171" s="27"/>
      <c r="T171" s="27"/>
      <c r="U171" s="27"/>
      <c r="V171" s="27"/>
      <c r="W171" s="27"/>
      <c r="X171" s="27"/>
      <c r="Y171" s="27"/>
    </row>
    <row r="172" spans="1:25" ht="18" customHeight="1" x14ac:dyDescent="0.25">
      <c r="A172" s="12">
        <v>338</v>
      </c>
      <c r="B172" s="39" t="s">
        <v>79</v>
      </c>
      <c r="C172" s="33">
        <v>150</v>
      </c>
      <c r="D172" s="28">
        <v>0.6</v>
      </c>
      <c r="E172" s="28">
        <v>0.6</v>
      </c>
      <c r="F172" s="28">
        <v>14.7</v>
      </c>
      <c r="G172" s="28">
        <v>70.3</v>
      </c>
      <c r="H172" s="28"/>
      <c r="I172" s="28">
        <v>15</v>
      </c>
      <c r="J172" s="28"/>
      <c r="K172" s="28"/>
      <c r="L172" s="28">
        <v>24</v>
      </c>
      <c r="M172" s="28"/>
      <c r="N172" s="28">
        <v>13.5</v>
      </c>
      <c r="O172" s="28">
        <v>3.3</v>
      </c>
      <c r="P172" s="27"/>
      <c r="Q172" s="27"/>
      <c r="R172" s="27"/>
      <c r="S172" s="27"/>
      <c r="T172" s="27"/>
      <c r="U172" s="27"/>
      <c r="V172" s="27"/>
      <c r="W172" s="27"/>
      <c r="X172" s="27"/>
      <c r="Y172" s="27"/>
    </row>
    <row r="173" spans="1:25" ht="16.5" customHeight="1" x14ac:dyDescent="0.25">
      <c r="A173" s="12" t="s">
        <v>75</v>
      </c>
      <c r="B173" s="36" t="s">
        <v>150</v>
      </c>
      <c r="C173" s="33">
        <v>20</v>
      </c>
      <c r="D173" s="28">
        <v>0.16</v>
      </c>
      <c r="E173" s="28">
        <v>0.02</v>
      </c>
      <c r="F173" s="28">
        <v>0.5</v>
      </c>
      <c r="G173" s="28">
        <v>2.8</v>
      </c>
      <c r="H173" s="28">
        <v>0.01</v>
      </c>
      <c r="I173" s="28">
        <v>2</v>
      </c>
      <c r="J173" s="28">
        <v>2</v>
      </c>
      <c r="K173" s="28">
        <v>0.02</v>
      </c>
      <c r="L173" s="28">
        <v>3.4</v>
      </c>
      <c r="M173" s="28">
        <v>6</v>
      </c>
      <c r="N173" s="28">
        <v>2.8</v>
      </c>
      <c r="O173" s="28">
        <v>0.1</v>
      </c>
      <c r="P173" s="27"/>
      <c r="Q173" s="27"/>
      <c r="R173" s="27"/>
      <c r="S173" s="27"/>
      <c r="T173" s="27"/>
      <c r="U173" s="27"/>
      <c r="V173" s="27"/>
      <c r="W173" s="27"/>
      <c r="X173" s="27"/>
      <c r="Y173" s="27"/>
    </row>
    <row r="174" spans="1:25" ht="14.25" customHeight="1" x14ac:dyDescent="0.25">
      <c r="A174" s="34"/>
      <c r="B174" s="39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7"/>
      <c r="Q174" s="27"/>
      <c r="R174" s="27"/>
      <c r="S174" s="27"/>
      <c r="T174" s="27"/>
      <c r="U174" s="27"/>
      <c r="V174" s="27"/>
      <c r="W174" s="27"/>
      <c r="X174" s="27"/>
      <c r="Y174" s="27"/>
    </row>
    <row r="175" spans="1:25" ht="18" customHeight="1" x14ac:dyDescent="0.25">
      <c r="A175" s="34"/>
      <c r="B175" s="45" t="s">
        <v>43</v>
      </c>
      <c r="C175" s="33">
        <f>C161+C166+C171+C172+C173</f>
        <v>567</v>
      </c>
      <c r="D175" s="33">
        <f>SUM(D161:D174)</f>
        <v>19.190000000000001</v>
      </c>
      <c r="E175" s="33">
        <f>SUM(E161:E174)</f>
        <v>17.93</v>
      </c>
      <c r="F175" s="33">
        <f>SUM(F161:F174)</f>
        <v>52.42</v>
      </c>
      <c r="G175" s="33">
        <f>G161+G166+G171+G172+G173</f>
        <v>452.68000000000006</v>
      </c>
      <c r="H175" s="33">
        <f t="shared" ref="H175:O175" si="6">SUM(H161:H174)</f>
        <v>0.18</v>
      </c>
      <c r="I175" s="33">
        <f t="shared" si="6"/>
        <v>20.11</v>
      </c>
      <c r="J175" s="33">
        <f t="shared" si="6"/>
        <v>2.74</v>
      </c>
      <c r="K175" s="33">
        <f t="shared" si="6"/>
        <v>1.2200000000000002</v>
      </c>
      <c r="L175" s="33">
        <f t="shared" si="6"/>
        <v>160.22</v>
      </c>
      <c r="M175" s="33">
        <f t="shared" si="6"/>
        <v>293.19</v>
      </c>
      <c r="N175" s="33">
        <f t="shared" si="6"/>
        <v>49.559999999999995</v>
      </c>
      <c r="O175" s="33">
        <f t="shared" si="6"/>
        <v>7.419999999999999</v>
      </c>
      <c r="P175" s="27"/>
      <c r="Q175" s="27"/>
      <c r="R175" s="27"/>
      <c r="S175" s="27"/>
      <c r="T175" s="27"/>
      <c r="U175" s="27"/>
      <c r="V175" s="27"/>
      <c r="W175" s="27"/>
      <c r="X175" s="27"/>
      <c r="Y175" s="27"/>
    </row>
    <row r="176" spans="1:25" ht="25.5" customHeight="1" x14ac:dyDescent="0.25">
      <c r="A176" s="49"/>
      <c r="B176" s="104"/>
      <c r="C176" s="105"/>
      <c r="D176" s="105"/>
      <c r="E176" s="105"/>
      <c r="F176" s="105"/>
      <c r="G176" s="105"/>
      <c r="H176" s="105"/>
      <c r="I176" s="105"/>
      <c r="J176" s="105"/>
      <c r="K176" s="105"/>
      <c r="L176" s="105"/>
      <c r="M176" s="105"/>
      <c r="N176" s="105"/>
      <c r="O176" s="106"/>
      <c r="P176" s="27"/>
      <c r="Q176" s="27"/>
      <c r="R176" s="27"/>
      <c r="S176" s="27"/>
      <c r="T176" s="27"/>
      <c r="U176" s="27"/>
      <c r="V176" s="27"/>
      <c r="W176" s="27"/>
      <c r="X176" s="27"/>
      <c r="Y176" s="27"/>
    </row>
    <row r="177" spans="1:25" ht="39" customHeight="1" x14ac:dyDescent="0.25">
      <c r="A177" s="4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27"/>
      <c r="Q177" s="27"/>
      <c r="R177" s="27"/>
      <c r="S177" s="27"/>
      <c r="T177" s="27"/>
      <c r="U177" s="27"/>
      <c r="V177" s="27"/>
      <c r="W177" s="27"/>
      <c r="X177" s="27"/>
      <c r="Y177" s="27"/>
    </row>
    <row r="178" spans="1:25" ht="25.5" customHeight="1" x14ac:dyDescent="0.25">
      <c r="A178" s="4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27"/>
      <c r="Q178" s="27"/>
      <c r="R178" s="27"/>
      <c r="S178" s="27"/>
      <c r="T178" s="27"/>
      <c r="U178" s="27"/>
      <c r="V178" s="27"/>
      <c r="W178" s="27"/>
      <c r="X178" s="27"/>
      <c r="Y178" s="27"/>
    </row>
    <row r="179" spans="1:25" s="19" customFormat="1" ht="31.5" customHeight="1" x14ac:dyDescent="0.25">
      <c r="A179" s="4"/>
      <c r="B179" s="5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</row>
    <row r="180" spans="1:25" ht="19.5" customHeight="1" x14ac:dyDescent="0.25">
      <c r="A180" s="42"/>
      <c r="B180" s="20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57"/>
      <c r="P180" s="27"/>
      <c r="Q180" s="27"/>
      <c r="R180" s="27"/>
      <c r="S180" s="27"/>
      <c r="T180" s="27"/>
      <c r="U180" s="27"/>
      <c r="V180" s="27"/>
      <c r="W180" s="27"/>
      <c r="X180" s="27"/>
      <c r="Y180" s="27"/>
    </row>
    <row r="181" spans="1:25" ht="17.25" customHeight="1" x14ac:dyDescent="0.25">
      <c r="A181" s="4"/>
      <c r="B181" s="5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27"/>
      <c r="Q181" s="27"/>
      <c r="R181" s="27"/>
      <c r="S181" s="27"/>
      <c r="T181" s="27"/>
      <c r="U181" s="27"/>
      <c r="V181" s="27"/>
      <c r="W181" s="27"/>
      <c r="X181" s="27"/>
      <c r="Y181" s="27"/>
    </row>
    <row r="182" spans="1:25" ht="27" customHeight="1" x14ac:dyDescent="0.25">
      <c r="A182" s="42"/>
      <c r="B182" s="20"/>
      <c r="C182" s="41"/>
      <c r="D182" s="41"/>
      <c r="E182" s="41"/>
      <c r="F182" s="41"/>
      <c r="G182" s="41"/>
      <c r="H182" s="6"/>
      <c r="I182" s="6"/>
      <c r="J182" s="6"/>
      <c r="K182" s="41"/>
      <c r="L182" s="6"/>
      <c r="M182" s="6"/>
      <c r="N182" s="6"/>
      <c r="O182" s="6"/>
      <c r="P182" s="27"/>
      <c r="Q182" s="27"/>
      <c r="R182" s="27"/>
      <c r="S182" s="27"/>
      <c r="T182" s="27"/>
      <c r="U182" s="27"/>
      <c r="V182" s="27"/>
      <c r="W182" s="27"/>
      <c r="X182" s="27"/>
      <c r="Y182" s="27"/>
    </row>
    <row r="183" spans="1:25" ht="14.25" customHeight="1" x14ac:dyDescent="0.25">
      <c r="A183" s="96" t="s">
        <v>13</v>
      </c>
      <c r="B183" s="97" t="s">
        <v>17</v>
      </c>
      <c r="C183" s="110" t="s">
        <v>71</v>
      </c>
      <c r="D183" s="75" t="s">
        <v>72</v>
      </c>
      <c r="E183" s="76"/>
      <c r="F183" s="77"/>
      <c r="G183" s="111" t="s">
        <v>4</v>
      </c>
      <c r="H183" s="104" t="s">
        <v>73</v>
      </c>
      <c r="I183" s="105"/>
      <c r="J183" s="105"/>
      <c r="K183" s="124"/>
      <c r="L183" s="96" t="s">
        <v>74</v>
      </c>
      <c r="M183" s="97"/>
      <c r="N183" s="97"/>
      <c r="O183" s="78"/>
      <c r="P183" s="27"/>
      <c r="Q183" s="27"/>
      <c r="R183" s="27"/>
      <c r="S183" s="27"/>
      <c r="T183" s="27"/>
      <c r="U183" s="27"/>
      <c r="V183" s="27"/>
      <c r="W183" s="27"/>
      <c r="X183" s="27"/>
      <c r="Y183" s="27"/>
    </row>
    <row r="184" spans="1:25" ht="12" customHeight="1" x14ac:dyDescent="0.25">
      <c r="A184" s="129"/>
      <c r="B184" s="110"/>
      <c r="C184" s="110"/>
      <c r="D184" s="69" t="s">
        <v>1</v>
      </c>
      <c r="E184" s="69" t="s">
        <v>2</v>
      </c>
      <c r="F184" s="69" t="s">
        <v>3</v>
      </c>
      <c r="G184" s="111"/>
      <c r="H184" s="112"/>
      <c r="I184" s="113"/>
      <c r="J184" s="113"/>
      <c r="K184" s="113"/>
      <c r="L184" s="98"/>
      <c r="M184" s="99"/>
      <c r="N184" s="99"/>
      <c r="O184" s="80"/>
      <c r="P184" s="27"/>
      <c r="Q184" s="27"/>
      <c r="R184" s="27"/>
      <c r="S184" s="27"/>
      <c r="T184" s="27"/>
      <c r="U184" s="27"/>
      <c r="V184" s="27"/>
      <c r="W184" s="27"/>
      <c r="X184" s="27"/>
      <c r="Y184" s="27"/>
    </row>
    <row r="185" spans="1:25" ht="10.5" customHeight="1" x14ac:dyDescent="0.25">
      <c r="A185" s="98"/>
      <c r="B185" s="99"/>
      <c r="C185" s="99"/>
      <c r="D185" s="69"/>
      <c r="E185" s="69"/>
      <c r="F185" s="69"/>
      <c r="G185" s="71"/>
      <c r="H185" s="46" t="s">
        <v>6</v>
      </c>
      <c r="I185" s="45" t="s">
        <v>8</v>
      </c>
      <c r="J185" s="45" t="s">
        <v>7</v>
      </c>
      <c r="K185" s="45" t="s">
        <v>9</v>
      </c>
      <c r="L185" s="45" t="s">
        <v>11</v>
      </c>
      <c r="M185" s="45" t="s">
        <v>40</v>
      </c>
      <c r="N185" s="45" t="s">
        <v>41</v>
      </c>
      <c r="O185" s="45" t="s">
        <v>12</v>
      </c>
      <c r="P185" s="27"/>
      <c r="Q185" s="27"/>
      <c r="R185" s="27"/>
      <c r="S185" s="27"/>
      <c r="T185" s="27"/>
      <c r="U185" s="27"/>
      <c r="V185" s="27"/>
      <c r="W185" s="27"/>
      <c r="X185" s="27"/>
      <c r="Y185" s="27"/>
    </row>
    <row r="186" spans="1:25" ht="13.5" customHeight="1" x14ac:dyDescent="0.25">
      <c r="A186" s="34"/>
      <c r="B186" s="29" t="s">
        <v>32</v>
      </c>
      <c r="C186" s="29">
        <v>1</v>
      </c>
      <c r="D186" s="29">
        <v>2</v>
      </c>
      <c r="E186" s="29">
        <v>3</v>
      </c>
      <c r="F186" s="29">
        <v>4</v>
      </c>
      <c r="G186" s="29">
        <v>5</v>
      </c>
      <c r="H186" s="29">
        <v>6</v>
      </c>
      <c r="I186" s="29">
        <v>7</v>
      </c>
      <c r="J186" s="29">
        <v>8</v>
      </c>
      <c r="K186" s="29">
        <v>9</v>
      </c>
      <c r="L186" s="29">
        <v>10</v>
      </c>
      <c r="M186" s="29">
        <v>11</v>
      </c>
      <c r="N186" s="29">
        <v>12</v>
      </c>
      <c r="O186" s="29">
        <v>13</v>
      </c>
      <c r="P186" s="27"/>
      <c r="Q186" s="27"/>
      <c r="R186" s="27"/>
      <c r="S186" s="27"/>
      <c r="T186" s="27"/>
      <c r="U186" s="27"/>
      <c r="V186" s="27"/>
      <c r="W186" s="27"/>
      <c r="X186" s="27"/>
      <c r="Y186" s="27"/>
    </row>
    <row r="187" spans="1:25" ht="18" customHeight="1" x14ac:dyDescent="0.25">
      <c r="A187" s="34"/>
      <c r="B187" s="101" t="s">
        <v>49</v>
      </c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27"/>
      <c r="Q187" s="27"/>
      <c r="R187" s="27"/>
      <c r="S187" s="27"/>
      <c r="T187" s="27"/>
      <c r="U187" s="27"/>
      <c r="V187" s="27"/>
      <c r="W187" s="27"/>
      <c r="X187" s="27"/>
      <c r="Y187" s="27"/>
    </row>
    <row r="188" spans="1:25" ht="18.75" customHeight="1" x14ac:dyDescent="0.25">
      <c r="A188" s="34"/>
      <c r="B188" s="61" t="s">
        <v>27</v>
      </c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27"/>
      <c r="Q188" s="27"/>
      <c r="R188" s="27"/>
      <c r="S188" s="27"/>
      <c r="T188" s="27"/>
      <c r="U188" s="27"/>
      <c r="V188" s="27"/>
      <c r="W188" s="27"/>
      <c r="X188" s="27"/>
      <c r="Y188" s="27"/>
    </row>
    <row r="189" spans="1:25" ht="27" customHeight="1" x14ac:dyDescent="0.25">
      <c r="A189" s="12" t="s">
        <v>39</v>
      </c>
      <c r="B189" s="36" t="s">
        <v>101</v>
      </c>
      <c r="C189" s="33">
        <v>80</v>
      </c>
      <c r="D189" s="28">
        <v>10.83</v>
      </c>
      <c r="E189" s="28">
        <v>9.76</v>
      </c>
      <c r="F189" s="28">
        <v>8.09</v>
      </c>
      <c r="G189" s="28">
        <v>199</v>
      </c>
      <c r="H189" s="28">
        <v>0.14000000000000001</v>
      </c>
      <c r="I189" s="28">
        <v>0.2</v>
      </c>
      <c r="J189" s="28">
        <v>11.3</v>
      </c>
      <c r="K189" s="28">
        <v>2.25</v>
      </c>
      <c r="L189" s="28">
        <v>13.44</v>
      </c>
      <c r="M189" s="28">
        <v>104.3</v>
      </c>
      <c r="N189" s="28">
        <v>16.04</v>
      </c>
      <c r="O189" s="28">
        <v>1.7</v>
      </c>
      <c r="P189" s="27"/>
      <c r="Q189" s="27"/>
      <c r="R189" s="27"/>
      <c r="S189" s="27"/>
      <c r="T189" s="27"/>
      <c r="U189" s="27"/>
      <c r="V189" s="27"/>
      <c r="W189" s="27"/>
      <c r="X189" s="27"/>
      <c r="Y189" s="27"/>
    </row>
    <row r="190" spans="1:25" ht="15" customHeight="1" x14ac:dyDescent="0.25">
      <c r="A190" s="34"/>
      <c r="B190" s="40" t="s">
        <v>99</v>
      </c>
      <c r="C190" s="28">
        <v>27</v>
      </c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7"/>
      <c r="Q190" s="27"/>
      <c r="R190" s="27"/>
      <c r="S190" s="27"/>
      <c r="T190" s="27"/>
      <c r="U190" s="27"/>
      <c r="V190" s="27"/>
      <c r="W190" s="27"/>
      <c r="X190" s="27"/>
      <c r="Y190" s="27"/>
    </row>
    <row r="191" spans="1:25" ht="15.75" customHeight="1" x14ac:dyDescent="0.25">
      <c r="A191" s="34"/>
      <c r="B191" s="40" t="s">
        <v>100</v>
      </c>
      <c r="C191" s="28">
        <v>15</v>
      </c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7"/>
      <c r="Q191" s="27"/>
      <c r="R191" s="27"/>
      <c r="S191" s="27"/>
      <c r="T191" s="27"/>
      <c r="U191" s="27"/>
      <c r="V191" s="27"/>
      <c r="W191" s="27"/>
      <c r="X191" s="27"/>
      <c r="Y191" s="27"/>
    </row>
    <row r="192" spans="1:25" ht="17.25" customHeight="1" x14ac:dyDescent="0.25">
      <c r="A192" s="34"/>
      <c r="B192" s="40" t="s">
        <v>18</v>
      </c>
      <c r="C192" s="28">
        <v>21</v>
      </c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7"/>
      <c r="Q192" s="27"/>
      <c r="R192" s="27"/>
      <c r="S192" s="27"/>
      <c r="T192" s="27"/>
      <c r="U192" s="27"/>
      <c r="V192" s="27"/>
      <c r="W192" s="27"/>
      <c r="X192" s="27"/>
      <c r="Y192" s="27"/>
    </row>
    <row r="193" spans="1:25" ht="12" customHeight="1" x14ac:dyDescent="0.25">
      <c r="A193" s="34"/>
      <c r="B193" s="40" t="s">
        <v>28</v>
      </c>
      <c r="C193" s="28">
        <v>2.5</v>
      </c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7"/>
      <c r="Q193" s="27"/>
      <c r="R193" s="27"/>
      <c r="S193" s="27"/>
      <c r="T193" s="27"/>
      <c r="U193" s="27"/>
      <c r="V193" s="27"/>
      <c r="W193" s="27"/>
      <c r="X193" s="27"/>
      <c r="Y193" s="27"/>
    </row>
    <row r="194" spans="1:25" ht="15" customHeight="1" x14ac:dyDescent="0.25">
      <c r="A194" s="34"/>
      <c r="B194" s="40" t="s">
        <v>22</v>
      </c>
      <c r="C194" s="28">
        <v>0.5</v>
      </c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7"/>
      <c r="Q194" s="27"/>
      <c r="R194" s="27"/>
      <c r="S194" s="27"/>
      <c r="T194" s="27"/>
      <c r="U194" s="27"/>
      <c r="V194" s="27"/>
      <c r="W194" s="27"/>
      <c r="X194" s="27"/>
      <c r="Y194" s="27"/>
    </row>
    <row r="195" spans="1:25" ht="12.75" customHeight="1" x14ac:dyDescent="0.25">
      <c r="A195" s="34"/>
      <c r="B195" s="40" t="s">
        <v>94</v>
      </c>
      <c r="C195" s="28">
        <v>7</v>
      </c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7"/>
      <c r="Q195" s="27"/>
      <c r="R195" s="27"/>
      <c r="S195" s="27"/>
      <c r="T195" s="27"/>
      <c r="U195" s="27"/>
      <c r="V195" s="27"/>
      <c r="W195" s="27"/>
      <c r="X195" s="27"/>
      <c r="Y195" s="27"/>
    </row>
    <row r="196" spans="1:25" ht="15" customHeight="1" x14ac:dyDescent="0.25">
      <c r="A196" s="12"/>
      <c r="B196" s="36" t="s">
        <v>96</v>
      </c>
      <c r="C196" s="33">
        <v>30</v>
      </c>
      <c r="D196" s="28">
        <v>0.55500000000000005</v>
      </c>
      <c r="E196" s="28">
        <v>1.151</v>
      </c>
      <c r="F196" s="28">
        <v>2.238</v>
      </c>
      <c r="G196" s="28">
        <v>21.89</v>
      </c>
      <c r="H196" s="28">
        <v>2.3E-2</v>
      </c>
      <c r="I196" s="28">
        <v>1.38</v>
      </c>
      <c r="J196" s="28">
        <v>7.5</v>
      </c>
      <c r="K196" s="28"/>
      <c r="L196" s="28">
        <v>7.56</v>
      </c>
      <c r="M196" s="28">
        <v>8.3350000000000009</v>
      </c>
      <c r="N196" s="28">
        <v>2.4950000000000001</v>
      </c>
      <c r="O196" s="28">
        <v>0.108</v>
      </c>
      <c r="P196" s="27"/>
      <c r="Q196" s="27"/>
      <c r="R196" s="27"/>
      <c r="S196" s="27"/>
      <c r="T196" s="27"/>
      <c r="U196" s="27"/>
      <c r="V196" s="27"/>
      <c r="W196" s="27"/>
      <c r="X196" s="27"/>
      <c r="Y196" s="27"/>
    </row>
    <row r="197" spans="1:25" ht="12.75" customHeight="1" x14ac:dyDescent="0.25">
      <c r="A197" s="12"/>
      <c r="B197" s="17" t="s">
        <v>26</v>
      </c>
      <c r="C197" s="28">
        <v>8</v>
      </c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7"/>
      <c r="Q197" s="27"/>
      <c r="R197" s="27"/>
      <c r="S197" s="27"/>
      <c r="T197" s="27"/>
      <c r="U197" s="27"/>
      <c r="V197" s="27"/>
      <c r="W197" s="27"/>
      <c r="X197" s="27"/>
      <c r="Y197" s="27"/>
    </row>
    <row r="198" spans="1:25" ht="14.25" customHeight="1" x14ac:dyDescent="0.25">
      <c r="A198" s="12"/>
      <c r="B198" s="17" t="s">
        <v>25</v>
      </c>
      <c r="C198" s="28">
        <v>2</v>
      </c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7"/>
      <c r="Q198" s="27"/>
      <c r="R198" s="27"/>
      <c r="S198" s="27"/>
      <c r="T198" s="27"/>
      <c r="U198" s="27"/>
      <c r="V198" s="27"/>
      <c r="W198" s="27"/>
      <c r="X198" s="27"/>
      <c r="Y198" s="27"/>
    </row>
    <row r="199" spans="1:25" ht="13.5" customHeight="1" x14ac:dyDescent="0.25">
      <c r="A199" s="12"/>
      <c r="B199" s="17" t="s">
        <v>14</v>
      </c>
      <c r="C199" s="28">
        <v>23</v>
      </c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7"/>
      <c r="Q199" s="27"/>
      <c r="R199" s="27"/>
      <c r="S199" s="27"/>
      <c r="T199" s="27"/>
      <c r="U199" s="27"/>
      <c r="V199" s="27"/>
      <c r="W199" s="27"/>
      <c r="X199" s="27"/>
      <c r="Y199" s="27"/>
    </row>
    <row r="200" spans="1:25" ht="12" customHeight="1" x14ac:dyDescent="0.25">
      <c r="A200" s="12"/>
      <c r="B200" s="17" t="s">
        <v>65</v>
      </c>
      <c r="C200" s="28">
        <v>3</v>
      </c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7"/>
      <c r="Q200" s="27"/>
      <c r="R200" s="27"/>
      <c r="S200" s="27"/>
      <c r="T200" s="27"/>
      <c r="U200" s="27"/>
      <c r="V200" s="27"/>
      <c r="W200" s="27"/>
      <c r="X200" s="27"/>
      <c r="Y200" s="27"/>
    </row>
    <row r="201" spans="1:25" ht="20.25" customHeight="1" x14ac:dyDescent="0.25">
      <c r="A201" s="12" t="s">
        <v>75</v>
      </c>
      <c r="B201" s="36" t="s">
        <v>76</v>
      </c>
      <c r="C201" s="33">
        <v>20</v>
      </c>
      <c r="D201" s="28">
        <v>0.16</v>
      </c>
      <c r="E201" s="28">
        <v>0.02</v>
      </c>
      <c r="F201" s="28">
        <v>0.5</v>
      </c>
      <c r="G201" s="28">
        <v>2.8</v>
      </c>
      <c r="H201" s="28">
        <v>0.01</v>
      </c>
      <c r="I201" s="28">
        <v>2</v>
      </c>
      <c r="J201" s="28">
        <v>2</v>
      </c>
      <c r="K201" s="28">
        <v>0.02</v>
      </c>
      <c r="L201" s="28">
        <v>3.4</v>
      </c>
      <c r="M201" s="28">
        <v>6</v>
      </c>
      <c r="N201" s="28">
        <v>2.8</v>
      </c>
      <c r="O201" s="28">
        <v>0.1</v>
      </c>
      <c r="P201" s="27"/>
      <c r="Q201" s="27"/>
      <c r="R201" s="27"/>
      <c r="S201" s="27"/>
      <c r="T201" s="27"/>
      <c r="U201" s="27"/>
      <c r="V201" s="27"/>
      <c r="W201" s="27"/>
      <c r="X201" s="27"/>
      <c r="Y201" s="27"/>
    </row>
    <row r="202" spans="1:25" ht="18" customHeight="1" x14ac:dyDescent="0.25">
      <c r="A202" s="12">
        <v>377</v>
      </c>
      <c r="B202" s="39" t="s">
        <v>80</v>
      </c>
      <c r="C202" s="33">
        <v>207</v>
      </c>
      <c r="D202" s="28">
        <v>0.13</v>
      </c>
      <c r="E202" s="28">
        <v>0.02</v>
      </c>
      <c r="F202" s="28">
        <v>15.2</v>
      </c>
      <c r="G202" s="28">
        <v>62</v>
      </c>
      <c r="H202" s="28"/>
      <c r="I202" s="28">
        <v>2.83</v>
      </c>
      <c r="J202" s="28">
        <v>0.5</v>
      </c>
      <c r="K202" s="28">
        <v>0.01</v>
      </c>
      <c r="L202" s="28">
        <v>14.2</v>
      </c>
      <c r="M202" s="28">
        <v>9.56</v>
      </c>
      <c r="N202" s="28">
        <v>2.4</v>
      </c>
      <c r="O202" s="28">
        <v>0.36</v>
      </c>
      <c r="P202" s="27"/>
      <c r="Q202" s="27"/>
      <c r="R202" s="27"/>
      <c r="S202" s="27"/>
      <c r="T202" s="27"/>
      <c r="U202" s="27"/>
      <c r="V202" s="27"/>
      <c r="W202" s="27"/>
      <c r="X202" s="27"/>
      <c r="Y202" s="27"/>
    </row>
    <row r="203" spans="1:25" ht="14.25" customHeight="1" x14ac:dyDescent="0.25">
      <c r="A203" s="12"/>
      <c r="B203" s="38" t="s">
        <v>14</v>
      </c>
      <c r="C203" s="28">
        <v>200</v>
      </c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7"/>
      <c r="Q203" s="27"/>
      <c r="R203" s="27"/>
      <c r="S203" s="27"/>
      <c r="T203" s="27"/>
      <c r="U203" s="27"/>
      <c r="V203" s="27"/>
      <c r="W203" s="27"/>
      <c r="X203" s="27"/>
      <c r="Y203" s="27"/>
    </row>
    <row r="204" spans="1:25" ht="13.5" customHeight="1" x14ac:dyDescent="0.25">
      <c r="A204" s="34"/>
      <c r="B204" s="38" t="s">
        <v>81</v>
      </c>
      <c r="C204" s="28">
        <v>2</v>
      </c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7"/>
      <c r="Q204" s="27"/>
      <c r="R204" s="27"/>
      <c r="S204" s="27"/>
      <c r="T204" s="27"/>
      <c r="U204" s="27"/>
      <c r="V204" s="27"/>
      <c r="W204" s="27"/>
      <c r="X204" s="27"/>
      <c r="Y204" s="27"/>
    </row>
    <row r="205" spans="1:25" ht="15" customHeight="1" x14ac:dyDescent="0.25">
      <c r="A205" s="34"/>
      <c r="B205" s="38" t="s">
        <v>15</v>
      </c>
      <c r="C205" s="28">
        <v>15</v>
      </c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7"/>
      <c r="Q205" s="27"/>
      <c r="R205" s="27"/>
      <c r="S205" s="27"/>
      <c r="T205" s="27"/>
      <c r="U205" s="27"/>
      <c r="V205" s="27"/>
      <c r="W205" s="27"/>
      <c r="X205" s="27"/>
      <c r="Y205" s="27"/>
    </row>
    <row r="206" spans="1:25" ht="14.25" customHeight="1" x14ac:dyDescent="0.25">
      <c r="A206" s="34"/>
      <c r="B206" s="38" t="s">
        <v>82</v>
      </c>
      <c r="C206" s="28">
        <v>7</v>
      </c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7"/>
      <c r="Q206" s="27"/>
      <c r="R206" s="27"/>
      <c r="S206" s="27"/>
      <c r="T206" s="27"/>
      <c r="U206" s="27"/>
      <c r="V206" s="27"/>
      <c r="W206" s="27"/>
      <c r="X206" s="27"/>
      <c r="Y206" s="27"/>
    </row>
    <row r="207" spans="1:25" ht="18" customHeight="1" x14ac:dyDescent="0.25">
      <c r="A207" s="12" t="s">
        <v>38</v>
      </c>
      <c r="B207" s="39" t="s">
        <v>24</v>
      </c>
      <c r="C207" s="33">
        <v>40</v>
      </c>
      <c r="D207" s="28">
        <v>3.16</v>
      </c>
      <c r="E207" s="28">
        <v>0.4</v>
      </c>
      <c r="F207" s="28">
        <v>19.32</v>
      </c>
      <c r="G207" s="28">
        <v>94</v>
      </c>
      <c r="H207" s="28">
        <v>0.06</v>
      </c>
      <c r="I207" s="28"/>
      <c r="J207" s="28"/>
      <c r="K207" s="28">
        <v>0.52</v>
      </c>
      <c r="L207" s="28">
        <v>9.1999999999999993</v>
      </c>
      <c r="M207" s="28">
        <v>34.799999999999997</v>
      </c>
      <c r="N207" s="28">
        <v>13.2</v>
      </c>
      <c r="O207" s="28">
        <v>0.8</v>
      </c>
      <c r="P207" s="27"/>
      <c r="Q207" s="27"/>
      <c r="R207" s="27"/>
      <c r="S207" s="27"/>
      <c r="T207" s="27"/>
      <c r="U207" s="27"/>
      <c r="V207" s="27"/>
      <c r="W207" s="27"/>
      <c r="X207" s="27"/>
      <c r="Y207" s="27"/>
    </row>
    <row r="208" spans="1:25" ht="19.5" customHeight="1" x14ac:dyDescent="0.25">
      <c r="A208" s="12">
        <v>338</v>
      </c>
      <c r="B208" s="37" t="s">
        <v>55</v>
      </c>
      <c r="C208" s="33">
        <v>100</v>
      </c>
      <c r="D208" s="28">
        <v>0.4</v>
      </c>
      <c r="E208" s="28">
        <v>0.4</v>
      </c>
      <c r="F208" s="28">
        <v>9.8000000000000007</v>
      </c>
      <c r="G208" s="28">
        <v>47</v>
      </c>
      <c r="H208" s="28">
        <v>0.03</v>
      </c>
      <c r="I208" s="28">
        <v>10</v>
      </c>
      <c r="J208" s="28" t="s">
        <v>58</v>
      </c>
      <c r="K208" s="28">
        <v>0.2</v>
      </c>
      <c r="L208" s="28">
        <v>16</v>
      </c>
      <c r="M208" s="28">
        <v>11</v>
      </c>
      <c r="N208" s="28">
        <v>9</v>
      </c>
      <c r="O208" s="28">
        <v>2.2000000000000002</v>
      </c>
      <c r="P208" s="27"/>
      <c r="Q208" s="27"/>
      <c r="R208" s="27"/>
      <c r="S208" s="27"/>
      <c r="T208" s="27"/>
      <c r="U208" s="27"/>
      <c r="V208" s="27"/>
      <c r="W208" s="27"/>
      <c r="X208" s="27"/>
      <c r="Y208" s="27"/>
    </row>
    <row r="209" spans="1:25" ht="19.5" customHeight="1" x14ac:dyDescent="0.25">
      <c r="A209" s="12" t="s">
        <v>102</v>
      </c>
      <c r="B209" s="36" t="s">
        <v>103</v>
      </c>
      <c r="C209" s="33">
        <v>150</v>
      </c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7"/>
      <c r="Q209" s="27"/>
      <c r="R209" s="27"/>
      <c r="S209" s="27"/>
      <c r="T209" s="27"/>
      <c r="U209" s="27"/>
      <c r="V209" s="27"/>
      <c r="W209" s="27"/>
      <c r="X209" s="27"/>
      <c r="Y209" s="27"/>
    </row>
    <row r="210" spans="1:25" ht="16.5" customHeight="1" x14ac:dyDescent="0.25">
      <c r="A210" s="12"/>
      <c r="B210" s="18" t="s">
        <v>104</v>
      </c>
      <c r="C210" s="28">
        <v>68</v>
      </c>
      <c r="D210" s="28">
        <v>8.6080000000000005</v>
      </c>
      <c r="E210" s="28">
        <v>5.8689999999999998</v>
      </c>
      <c r="F210" s="28">
        <v>38.893000000000001</v>
      </c>
      <c r="G210" s="28">
        <v>242.48500000000001</v>
      </c>
      <c r="H210" s="28">
        <v>0.29299999999999998</v>
      </c>
      <c r="I210" s="28"/>
      <c r="J210" s="28">
        <v>20</v>
      </c>
      <c r="K210" s="28">
        <v>4.5750000000000002</v>
      </c>
      <c r="L210" s="28">
        <v>15.888999999999999</v>
      </c>
      <c r="M210" s="28">
        <v>204.36199999999999</v>
      </c>
      <c r="N210" s="28">
        <v>136.065</v>
      </c>
      <c r="O210" s="28">
        <v>4.5750000000000002</v>
      </c>
      <c r="P210" s="27"/>
      <c r="Q210" s="27"/>
      <c r="R210" s="27"/>
      <c r="S210" s="27"/>
      <c r="T210" s="27"/>
      <c r="U210" s="27"/>
      <c r="V210" s="27"/>
      <c r="W210" s="27"/>
      <c r="X210" s="27"/>
      <c r="Y210" s="27"/>
    </row>
    <row r="211" spans="1:25" ht="16.5" customHeight="1" x14ac:dyDescent="0.25">
      <c r="A211" s="34"/>
      <c r="B211" s="32" t="s">
        <v>16</v>
      </c>
      <c r="C211" s="28">
        <v>5</v>
      </c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7"/>
      <c r="Q211" s="27"/>
      <c r="R211" s="27"/>
      <c r="S211" s="27"/>
      <c r="T211" s="27"/>
      <c r="U211" s="27"/>
      <c r="V211" s="27"/>
      <c r="W211" s="27"/>
      <c r="X211" s="27"/>
      <c r="Y211" s="27"/>
    </row>
    <row r="212" spans="1:25" ht="18.75" customHeight="1" x14ac:dyDescent="0.25">
      <c r="A212" s="34"/>
      <c r="B212" s="33" t="s">
        <v>36</v>
      </c>
      <c r="C212" s="33">
        <f>SUM(C189+C196+C201+C202+C207+C208+C209)</f>
        <v>627</v>
      </c>
      <c r="D212" s="33">
        <f t="shared" ref="D212:O212" si="7">SUM(D189:D211)</f>
        <v>23.843000000000004</v>
      </c>
      <c r="E212" s="33">
        <f t="shared" si="7"/>
        <v>17.619999999999997</v>
      </c>
      <c r="F212" s="33">
        <f t="shared" si="7"/>
        <v>94.040999999999997</v>
      </c>
      <c r="G212" s="33">
        <f t="shared" si="7"/>
        <v>669.17499999999995</v>
      </c>
      <c r="H212" s="33">
        <f t="shared" si="7"/>
        <v>0.55600000000000005</v>
      </c>
      <c r="I212" s="33">
        <f t="shared" si="7"/>
        <v>16.41</v>
      </c>
      <c r="J212" s="33">
        <f t="shared" si="7"/>
        <v>41.3</v>
      </c>
      <c r="K212" s="33">
        <f t="shared" si="7"/>
        <v>7.5750000000000002</v>
      </c>
      <c r="L212" s="33">
        <f t="shared" si="7"/>
        <v>79.688999999999993</v>
      </c>
      <c r="M212" s="33">
        <f t="shared" si="7"/>
        <v>378.35699999999997</v>
      </c>
      <c r="N212" s="33">
        <f t="shared" si="7"/>
        <v>182</v>
      </c>
      <c r="O212" s="33">
        <f t="shared" si="7"/>
        <v>9.843</v>
      </c>
      <c r="P212" s="27"/>
      <c r="Q212" s="27"/>
      <c r="R212" s="27"/>
      <c r="S212" s="27"/>
      <c r="T212" s="27"/>
      <c r="U212" s="27"/>
      <c r="V212" s="27"/>
      <c r="W212" s="27"/>
      <c r="X212" s="27"/>
      <c r="Y212" s="27"/>
    </row>
    <row r="213" spans="1:25" ht="31.5" customHeight="1" x14ac:dyDescent="0.25">
      <c r="A213" s="72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4"/>
      <c r="P213" s="27"/>
      <c r="Q213" s="27"/>
      <c r="R213" s="27"/>
      <c r="S213" s="27"/>
      <c r="T213" s="27"/>
      <c r="U213" s="27"/>
      <c r="V213" s="27"/>
      <c r="W213" s="27"/>
      <c r="X213" s="27"/>
      <c r="Y213" s="27"/>
    </row>
    <row r="214" spans="1:25" s="19" customFormat="1" ht="38.25" customHeight="1" x14ac:dyDescent="0.25">
      <c r="A214" s="4"/>
      <c r="B214" s="5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</row>
    <row r="215" spans="1:25" ht="17.25" customHeight="1" x14ac:dyDescent="0.25">
      <c r="A215" s="22"/>
      <c r="B215" s="56"/>
      <c r="C215" s="41"/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27"/>
      <c r="Q215" s="27"/>
      <c r="R215" s="27"/>
      <c r="S215" s="27"/>
      <c r="T215" s="27"/>
      <c r="U215" s="27"/>
      <c r="V215" s="27"/>
      <c r="W215" s="27"/>
      <c r="X215" s="27"/>
      <c r="Y215" s="27"/>
    </row>
    <row r="216" spans="1:25" s="19" customFormat="1" ht="15" customHeight="1" x14ac:dyDescent="0.25">
      <c r="A216" s="4"/>
      <c r="B216" s="21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</row>
    <row r="217" spans="1:25" ht="17.25" customHeight="1" x14ac:dyDescent="0.25">
      <c r="A217" s="97" t="s">
        <v>13</v>
      </c>
      <c r="B217" s="97" t="s">
        <v>17</v>
      </c>
      <c r="C217" s="78" t="s">
        <v>71</v>
      </c>
      <c r="D217" s="75" t="s">
        <v>72</v>
      </c>
      <c r="E217" s="76"/>
      <c r="F217" s="77"/>
      <c r="G217" s="70" t="s">
        <v>4</v>
      </c>
      <c r="H217" s="104" t="s">
        <v>73</v>
      </c>
      <c r="I217" s="105"/>
      <c r="J217" s="105"/>
      <c r="K217" s="106"/>
      <c r="L217" s="96" t="s">
        <v>74</v>
      </c>
      <c r="M217" s="97"/>
      <c r="N217" s="97"/>
      <c r="O217" s="78"/>
      <c r="P217" s="27"/>
      <c r="Q217" s="27"/>
      <c r="R217" s="27"/>
      <c r="S217" s="27"/>
      <c r="T217" s="27"/>
      <c r="U217" s="27"/>
      <c r="V217" s="27"/>
      <c r="W217" s="27"/>
      <c r="X217" s="27"/>
      <c r="Y217" s="27"/>
    </row>
    <row r="218" spans="1:25" ht="17.25" customHeight="1" x14ac:dyDescent="0.25">
      <c r="A218" s="110"/>
      <c r="B218" s="110"/>
      <c r="C218" s="79"/>
      <c r="D218" s="69" t="s">
        <v>1</v>
      </c>
      <c r="E218" s="69" t="s">
        <v>2</v>
      </c>
      <c r="F218" s="69" t="s">
        <v>3</v>
      </c>
      <c r="G218" s="111"/>
      <c r="H218" s="112"/>
      <c r="I218" s="113"/>
      <c r="J218" s="113"/>
      <c r="K218" s="114"/>
      <c r="L218" s="98"/>
      <c r="M218" s="99"/>
      <c r="N218" s="99"/>
      <c r="O218" s="80"/>
      <c r="P218" s="27"/>
      <c r="Q218" s="27"/>
      <c r="R218" s="27"/>
      <c r="S218" s="27"/>
      <c r="T218" s="27"/>
      <c r="U218" s="27"/>
      <c r="V218" s="27"/>
      <c r="W218" s="27"/>
      <c r="X218" s="27"/>
      <c r="Y218" s="27"/>
    </row>
    <row r="219" spans="1:25" ht="17.25" customHeight="1" x14ac:dyDescent="0.25">
      <c r="A219" s="99"/>
      <c r="B219" s="99"/>
      <c r="C219" s="80"/>
      <c r="D219" s="69"/>
      <c r="E219" s="69"/>
      <c r="F219" s="69"/>
      <c r="G219" s="71"/>
      <c r="H219" s="46" t="s">
        <v>6</v>
      </c>
      <c r="I219" s="45" t="s">
        <v>8</v>
      </c>
      <c r="J219" s="45" t="s">
        <v>7</v>
      </c>
      <c r="K219" s="45" t="s">
        <v>9</v>
      </c>
      <c r="L219" s="45" t="s">
        <v>11</v>
      </c>
      <c r="M219" s="45" t="s">
        <v>40</v>
      </c>
      <c r="N219" s="45" t="s">
        <v>41</v>
      </c>
      <c r="O219" s="45" t="s">
        <v>12</v>
      </c>
      <c r="P219" s="27"/>
      <c r="Q219" s="27"/>
      <c r="R219" s="27"/>
      <c r="S219" s="27"/>
      <c r="T219" s="27"/>
      <c r="U219" s="27"/>
      <c r="V219" s="27"/>
      <c r="W219" s="27"/>
      <c r="X219" s="27"/>
      <c r="Y219" s="27"/>
    </row>
    <row r="220" spans="1:25" ht="17.25" customHeight="1" x14ac:dyDescent="0.25">
      <c r="A220" s="34"/>
      <c r="B220" s="29" t="s">
        <v>32</v>
      </c>
      <c r="C220" s="29">
        <v>1</v>
      </c>
      <c r="D220" s="29">
        <v>2</v>
      </c>
      <c r="E220" s="29">
        <v>3</v>
      </c>
      <c r="F220" s="29">
        <v>4</v>
      </c>
      <c r="G220" s="29">
        <v>5</v>
      </c>
      <c r="H220" s="29">
        <v>6</v>
      </c>
      <c r="I220" s="29">
        <v>7</v>
      </c>
      <c r="J220" s="29">
        <v>8</v>
      </c>
      <c r="K220" s="29">
        <v>9</v>
      </c>
      <c r="L220" s="29">
        <v>10</v>
      </c>
      <c r="M220" s="29">
        <v>11</v>
      </c>
      <c r="N220" s="29">
        <v>12</v>
      </c>
      <c r="O220" s="29">
        <v>13</v>
      </c>
      <c r="P220" s="27"/>
      <c r="Q220" s="27"/>
      <c r="R220" s="27"/>
      <c r="S220" s="27"/>
      <c r="T220" s="27"/>
      <c r="U220" s="27"/>
      <c r="V220" s="27"/>
      <c r="W220" s="27"/>
      <c r="X220" s="27"/>
      <c r="Y220" s="27"/>
    </row>
    <row r="221" spans="1:25" ht="18.75" customHeight="1" x14ac:dyDescent="0.25">
      <c r="A221" s="10"/>
      <c r="B221" s="100" t="s">
        <v>50</v>
      </c>
      <c r="C221" s="101"/>
      <c r="D221" s="101"/>
      <c r="E221" s="101"/>
      <c r="F221" s="101"/>
      <c r="G221" s="101"/>
      <c r="H221" s="101"/>
      <c r="I221" s="101"/>
      <c r="J221" s="101"/>
      <c r="K221" s="101"/>
      <c r="L221" s="101"/>
      <c r="M221" s="101"/>
      <c r="N221" s="101"/>
      <c r="O221" s="101"/>
      <c r="P221" s="27"/>
      <c r="Q221" s="27"/>
      <c r="R221" s="27"/>
      <c r="S221" s="27"/>
      <c r="T221" s="27"/>
      <c r="U221" s="27"/>
      <c r="V221" s="27"/>
      <c r="W221" s="27"/>
      <c r="X221" s="27"/>
      <c r="Y221" s="27"/>
    </row>
    <row r="222" spans="1:25" ht="18" customHeight="1" x14ac:dyDescent="0.25">
      <c r="A222" s="34"/>
      <c r="B222" s="61" t="s">
        <v>29</v>
      </c>
      <c r="C222" s="61"/>
      <c r="D222" s="61"/>
      <c r="E222" s="61"/>
      <c r="F222" s="61"/>
      <c r="G222" s="61"/>
      <c r="H222" s="61"/>
      <c r="I222" s="61"/>
      <c r="J222" s="61"/>
      <c r="K222" s="61"/>
      <c r="L222" s="61"/>
      <c r="M222" s="61"/>
      <c r="N222" s="61"/>
      <c r="O222" s="61"/>
      <c r="P222" s="27"/>
      <c r="Q222" s="27"/>
      <c r="R222" s="27"/>
      <c r="S222" s="27"/>
      <c r="T222" s="27"/>
      <c r="U222" s="27"/>
      <c r="V222" s="27"/>
      <c r="W222" s="27"/>
      <c r="X222" s="27"/>
      <c r="Y222" s="27"/>
    </row>
    <row r="223" spans="1:25" ht="17.25" customHeight="1" x14ac:dyDescent="0.25">
      <c r="A223" s="12" t="s">
        <v>83</v>
      </c>
      <c r="B223" s="36" t="s">
        <v>84</v>
      </c>
      <c r="C223" s="33">
        <v>15</v>
      </c>
      <c r="D223" s="28">
        <v>3.48</v>
      </c>
      <c r="E223" s="28">
        <v>4.43</v>
      </c>
      <c r="F223" s="28">
        <v>0.37</v>
      </c>
      <c r="G223" s="28">
        <v>54.6</v>
      </c>
      <c r="H223" s="28">
        <v>0.01</v>
      </c>
      <c r="I223" s="28">
        <v>0.11</v>
      </c>
      <c r="J223" s="28">
        <v>43.2</v>
      </c>
      <c r="K223" s="28">
        <v>0.08</v>
      </c>
      <c r="L223" s="28">
        <v>132</v>
      </c>
      <c r="M223" s="28">
        <v>75</v>
      </c>
      <c r="N223" s="28">
        <v>5.25</v>
      </c>
      <c r="O223" s="28">
        <v>0.15</v>
      </c>
      <c r="P223" s="27"/>
      <c r="Q223" s="27"/>
      <c r="R223" s="27"/>
      <c r="S223" s="27"/>
      <c r="T223" s="27"/>
      <c r="U223" s="27"/>
      <c r="V223" s="27"/>
      <c r="W223" s="27"/>
      <c r="X223" s="27"/>
      <c r="Y223" s="27"/>
    </row>
    <row r="224" spans="1:25" ht="18" customHeight="1" x14ac:dyDescent="0.25">
      <c r="A224" s="12" t="s">
        <v>86</v>
      </c>
      <c r="B224" s="31" t="s">
        <v>87</v>
      </c>
      <c r="C224" s="33">
        <v>40</v>
      </c>
      <c r="D224" s="28">
        <v>5.08</v>
      </c>
      <c r="E224" s="28">
        <v>4.5999999999999996</v>
      </c>
      <c r="F224" s="28">
        <v>0.28000000000000003</v>
      </c>
      <c r="G224" s="28">
        <v>62.8</v>
      </c>
      <c r="H224" s="28">
        <v>0.03</v>
      </c>
      <c r="I224" s="28"/>
      <c r="J224" s="28">
        <v>104</v>
      </c>
      <c r="K224" s="28">
        <v>0.24</v>
      </c>
      <c r="L224" s="28">
        <v>22</v>
      </c>
      <c r="M224" s="28">
        <v>76.8</v>
      </c>
      <c r="N224" s="28">
        <v>4.8</v>
      </c>
      <c r="O224" s="28">
        <v>1</v>
      </c>
      <c r="P224" s="27"/>
      <c r="Q224" s="27"/>
      <c r="R224" s="27"/>
      <c r="S224" s="27"/>
      <c r="T224" s="27"/>
      <c r="U224" s="27"/>
      <c r="V224" s="27"/>
      <c r="W224" s="27"/>
      <c r="X224" s="27"/>
      <c r="Y224" s="27"/>
    </row>
    <row r="225" spans="1:25" ht="13.5" customHeight="1" x14ac:dyDescent="0.25">
      <c r="A225" s="127" t="s">
        <v>88</v>
      </c>
      <c r="B225" s="115" t="s">
        <v>140</v>
      </c>
      <c r="C225" s="118">
        <v>160</v>
      </c>
      <c r="D225" s="107">
        <v>5.1100000000000003</v>
      </c>
      <c r="E225" s="107">
        <v>6.22</v>
      </c>
      <c r="F225" s="107">
        <v>29.63</v>
      </c>
      <c r="G225" s="107">
        <v>195.47</v>
      </c>
      <c r="H225" s="107">
        <v>0.11</v>
      </c>
      <c r="I225" s="107">
        <v>0.99</v>
      </c>
      <c r="J225" s="107">
        <v>39.729999999999997</v>
      </c>
      <c r="K225" s="107">
        <v>0.23</v>
      </c>
      <c r="L225" s="107">
        <v>98.92</v>
      </c>
      <c r="M225" s="107">
        <v>129.16</v>
      </c>
      <c r="N225" s="107">
        <v>31.32</v>
      </c>
      <c r="O225" s="107">
        <v>0.7</v>
      </c>
      <c r="P225" s="27"/>
      <c r="Q225" s="27"/>
      <c r="R225" s="27"/>
      <c r="S225" s="27"/>
      <c r="T225" s="27"/>
      <c r="U225" s="27"/>
      <c r="V225" s="27"/>
      <c r="W225" s="27"/>
      <c r="X225" s="27"/>
      <c r="Y225" s="27"/>
    </row>
    <row r="226" spans="1:25" x14ac:dyDescent="0.25">
      <c r="A226" s="132"/>
      <c r="B226" s="116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27"/>
      <c r="Q226" s="27"/>
      <c r="R226" s="27"/>
      <c r="S226" s="27"/>
      <c r="T226" s="27"/>
      <c r="U226" s="27"/>
      <c r="V226" s="27"/>
      <c r="W226" s="27"/>
      <c r="X226" s="27"/>
      <c r="Y226" s="27"/>
    </row>
    <row r="227" spans="1:25" x14ac:dyDescent="0.25">
      <c r="A227" s="128"/>
      <c r="B227" s="117"/>
      <c r="C227" s="120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27"/>
      <c r="Q227" s="27"/>
      <c r="R227" s="27"/>
      <c r="S227" s="27"/>
      <c r="T227" s="27"/>
      <c r="U227" s="27"/>
      <c r="V227" s="27"/>
      <c r="W227" s="27"/>
      <c r="X227" s="27"/>
      <c r="Y227" s="27"/>
    </row>
    <row r="228" spans="1:25" x14ac:dyDescent="0.25">
      <c r="A228" s="34"/>
      <c r="B228" s="32" t="s">
        <v>105</v>
      </c>
      <c r="C228" s="28">
        <v>36</v>
      </c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7"/>
      <c r="Q228" s="27"/>
      <c r="R228" s="27"/>
      <c r="S228" s="27"/>
      <c r="T228" s="27"/>
      <c r="U228" s="27"/>
      <c r="V228" s="27"/>
      <c r="W228" s="27"/>
      <c r="X228" s="27"/>
      <c r="Y228" s="27"/>
    </row>
    <row r="229" spans="1:25" x14ac:dyDescent="0.25">
      <c r="A229" s="34"/>
      <c r="B229" s="32" t="s">
        <v>56</v>
      </c>
      <c r="C229" s="28">
        <v>80</v>
      </c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7"/>
      <c r="Q229" s="27"/>
      <c r="R229" s="27"/>
      <c r="S229" s="27"/>
      <c r="T229" s="27"/>
      <c r="U229" s="27"/>
      <c r="V229" s="27"/>
      <c r="W229" s="27"/>
      <c r="X229" s="27"/>
      <c r="Y229" s="27"/>
    </row>
    <row r="230" spans="1:25" x14ac:dyDescent="0.25">
      <c r="A230" s="34"/>
      <c r="B230" s="32" t="s">
        <v>15</v>
      </c>
      <c r="C230" s="28">
        <v>5</v>
      </c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7"/>
      <c r="Q230" s="27"/>
      <c r="R230" s="27"/>
      <c r="S230" s="27"/>
      <c r="T230" s="27"/>
      <c r="U230" s="27"/>
      <c r="V230" s="27"/>
      <c r="W230" s="27"/>
      <c r="X230" s="27"/>
      <c r="Y230" s="27"/>
    </row>
    <row r="231" spans="1:25" x14ac:dyDescent="0.25">
      <c r="A231" s="34"/>
      <c r="B231" s="32" t="s">
        <v>14</v>
      </c>
      <c r="C231" s="28">
        <v>44</v>
      </c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7"/>
      <c r="Q231" s="27"/>
      <c r="R231" s="27"/>
      <c r="S231" s="27"/>
      <c r="T231" s="27"/>
      <c r="U231" s="27"/>
      <c r="V231" s="27"/>
      <c r="W231" s="27"/>
      <c r="X231" s="27"/>
      <c r="Y231" s="27"/>
    </row>
    <row r="232" spans="1:25" x14ac:dyDescent="0.25">
      <c r="A232" s="34"/>
      <c r="B232" s="32" t="s">
        <v>57</v>
      </c>
      <c r="C232" s="28">
        <v>5</v>
      </c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7"/>
      <c r="Q232" s="27"/>
      <c r="R232" s="27"/>
      <c r="S232" s="27"/>
      <c r="T232" s="27"/>
      <c r="U232" s="27"/>
      <c r="V232" s="27"/>
      <c r="W232" s="27"/>
      <c r="X232" s="27"/>
      <c r="Y232" s="27"/>
    </row>
    <row r="233" spans="1:25" ht="23.25" customHeight="1" x14ac:dyDescent="0.25">
      <c r="A233" s="12" t="s">
        <v>90</v>
      </c>
      <c r="B233" s="31" t="s">
        <v>91</v>
      </c>
      <c r="C233" s="33">
        <v>200</v>
      </c>
      <c r="D233" s="28">
        <v>3.88</v>
      </c>
      <c r="E233" s="28">
        <v>3.1</v>
      </c>
      <c r="F233" s="28">
        <v>17.184000000000001</v>
      </c>
      <c r="G233" s="28">
        <v>113.44</v>
      </c>
      <c r="H233" s="28">
        <v>2.4E-2</v>
      </c>
      <c r="I233" s="28">
        <v>0.6</v>
      </c>
      <c r="J233" s="28">
        <v>10.119999999999999</v>
      </c>
      <c r="K233" s="28">
        <v>1.2E-2</v>
      </c>
      <c r="L233" s="28">
        <v>125.102</v>
      </c>
      <c r="M233" s="28">
        <v>116.2</v>
      </c>
      <c r="N233" s="28">
        <v>31</v>
      </c>
      <c r="O233" s="28">
        <v>1.016</v>
      </c>
      <c r="P233" s="27"/>
      <c r="Q233" s="27"/>
      <c r="R233" s="27"/>
      <c r="S233" s="27"/>
      <c r="T233" s="27"/>
      <c r="U233" s="27"/>
      <c r="V233" s="27"/>
      <c r="W233" s="27"/>
      <c r="X233" s="27"/>
      <c r="Y233" s="27"/>
    </row>
    <row r="234" spans="1:25" ht="18" customHeight="1" x14ac:dyDescent="0.25">
      <c r="A234" s="34"/>
      <c r="B234" s="32" t="s">
        <v>60</v>
      </c>
      <c r="C234" s="28">
        <v>4</v>
      </c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7"/>
      <c r="Q234" s="27"/>
      <c r="R234" s="27"/>
      <c r="S234" s="27"/>
      <c r="T234" s="27"/>
      <c r="U234" s="27"/>
      <c r="V234" s="27"/>
      <c r="W234" s="27"/>
      <c r="X234" s="27"/>
      <c r="Y234" s="27"/>
    </row>
    <row r="235" spans="1:25" ht="18" customHeight="1" x14ac:dyDescent="0.25">
      <c r="A235" s="34"/>
      <c r="B235" s="32" t="s">
        <v>56</v>
      </c>
      <c r="C235" s="28">
        <v>100</v>
      </c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7"/>
      <c r="Q235" s="27"/>
      <c r="R235" s="27"/>
      <c r="S235" s="27"/>
      <c r="T235" s="27"/>
      <c r="U235" s="27"/>
      <c r="V235" s="27"/>
      <c r="W235" s="27"/>
      <c r="X235" s="27"/>
      <c r="Y235" s="27"/>
    </row>
    <row r="236" spans="1:25" ht="18" customHeight="1" x14ac:dyDescent="0.25">
      <c r="A236" s="34"/>
      <c r="B236" s="32" t="s">
        <v>14</v>
      </c>
      <c r="C236" s="28">
        <v>110</v>
      </c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7"/>
      <c r="Q236" s="27"/>
      <c r="R236" s="27"/>
      <c r="S236" s="27"/>
      <c r="T236" s="27"/>
      <c r="U236" s="27"/>
      <c r="V236" s="27"/>
      <c r="W236" s="27"/>
      <c r="X236" s="27"/>
      <c r="Y236" s="27"/>
    </row>
    <row r="237" spans="1:25" ht="18" customHeight="1" x14ac:dyDescent="0.25">
      <c r="A237" s="34"/>
      <c r="B237" s="32" t="s">
        <v>54</v>
      </c>
      <c r="C237" s="28">
        <v>12</v>
      </c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7"/>
      <c r="Q237" s="27"/>
      <c r="R237" s="27"/>
      <c r="S237" s="27"/>
      <c r="T237" s="27"/>
      <c r="U237" s="27"/>
      <c r="V237" s="27"/>
      <c r="W237" s="27"/>
      <c r="X237" s="27"/>
      <c r="Y237" s="27"/>
    </row>
    <row r="238" spans="1:25" ht="21.75" customHeight="1" x14ac:dyDescent="0.25">
      <c r="A238" s="12" t="s">
        <v>38</v>
      </c>
      <c r="B238" s="39" t="s">
        <v>24</v>
      </c>
      <c r="C238" s="33">
        <v>40</v>
      </c>
      <c r="D238" s="28">
        <v>3.16</v>
      </c>
      <c r="E238" s="28">
        <v>0.4</v>
      </c>
      <c r="F238" s="28">
        <v>19.32</v>
      </c>
      <c r="G238" s="28">
        <v>94</v>
      </c>
      <c r="H238" s="28">
        <v>0.06</v>
      </c>
      <c r="I238" s="28"/>
      <c r="J238" s="28"/>
      <c r="K238" s="28">
        <v>0.52</v>
      </c>
      <c r="L238" s="28">
        <v>9.1999999999999993</v>
      </c>
      <c r="M238" s="28">
        <v>34.799999999999997</v>
      </c>
      <c r="N238" s="28">
        <v>13.2</v>
      </c>
      <c r="O238" s="28">
        <v>0.8</v>
      </c>
      <c r="P238" s="27"/>
      <c r="Q238" s="27"/>
      <c r="R238" s="27"/>
      <c r="S238" s="27"/>
      <c r="T238" s="27"/>
      <c r="U238" s="27"/>
      <c r="V238" s="27"/>
      <c r="W238" s="27"/>
      <c r="X238" s="27"/>
      <c r="Y238" s="27"/>
    </row>
    <row r="239" spans="1:25" ht="21" customHeight="1" x14ac:dyDescent="0.25">
      <c r="A239" s="12">
        <v>338</v>
      </c>
      <c r="B239" s="39" t="s">
        <v>79</v>
      </c>
      <c r="C239" s="33">
        <v>150</v>
      </c>
      <c r="D239" s="28">
        <v>0.6</v>
      </c>
      <c r="E239" s="28">
        <v>0.6</v>
      </c>
      <c r="F239" s="28">
        <v>14.7</v>
      </c>
      <c r="G239" s="28">
        <v>70.3</v>
      </c>
      <c r="H239" s="28"/>
      <c r="I239" s="28">
        <v>15</v>
      </c>
      <c r="J239" s="28"/>
      <c r="K239" s="28"/>
      <c r="L239" s="28">
        <v>24</v>
      </c>
      <c r="M239" s="28"/>
      <c r="N239" s="28">
        <v>13.5</v>
      </c>
      <c r="O239" s="28">
        <v>3.3</v>
      </c>
      <c r="P239" s="27"/>
      <c r="Q239" s="27"/>
      <c r="R239" s="27"/>
      <c r="S239" s="27"/>
      <c r="T239" s="27"/>
      <c r="U239" s="27"/>
      <c r="V239" s="27"/>
      <c r="W239" s="27"/>
      <c r="X239" s="27"/>
      <c r="Y239" s="27"/>
    </row>
    <row r="240" spans="1:25" ht="22.5" customHeight="1" x14ac:dyDescent="0.25">
      <c r="A240" s="34"/>
      <c r="B240" s="33" t="s">
        <v>36</v>
      </c>
      <c r="C240" s="33">
        <f>SUM(C223+C224+C225+C233+C238+C239)</f>
        <v>605</v>
      </c>
      <c r="D240" s="33">
        <f t="shared" ref="D240:O240" si="8">SUM(D223:D239)</f>
        <v>21.310000000000002</v>
      </c>
      <c r="E240" s="33">
        <f t="shared" si="8"/>
        <v>19.350000000000001</v>
      </c>
      <c r="F240" s="33">
        <f t="shared" si="8"/>
        <v>81.483999999999995</v>
      </c>
      <c r="G240" s="33">
        <f t="shared" si="8"/>
        <v>590.6099999999999</v>
      </c>
      <c r="H240" s="33">
        <f t="shared" si="8"/>
        <v>0.23399999999999999</v>
      </c>
      <c r="I240" s="33">
        <f t="shared" si="8"/>
        <v>16.7</v>
      </c>
      <c r="J240" s="33">
        <f t="shared" si="8"/>
        <v>197.04999999999998</v>
      </c>
      <c r="K240" s="33">
        <f t="shared" si="8"/>
        <v>1.0820000000000001</v>
      </c>
      <c r="L240" s="33">
        <f t="shared" si="8"/>
        <v>411.22200000000004</v>
      </c>
      <c r="M240" s="33">
        <f t="shared" si="8"/>
        <v>431.96000000000004</v>
      </c>
      <c r="N240" s="33">
        <f t="shared" si="8"/>
        <v>99.070000000000007</v>
      </c>
      <c r="O240" s="33">
        <f t="shared" si="8"/>
        <v>6.9659999999999993</v>
      </c>
      <c r="P240" s="27"/>
      <c r="Q240" s="27"/>
      <c r="R240" s="27"/>
      <c r="S240" s="27"/>
      <c r="T240" s="27"/>
      <c r="U240" s="27"/>
      <c r="V240" s="27"/>
      <c r="W240" s="27"/>
      <c r="X240" s="27"/>
      <c r="Y240" s="27"/>
    </row>
    <row r="241" spans="1:25" ht="24.75" customHeight="1" x14ac:dyDescent="0.25">
      <c r="A241" s="49"/>
      <c r="B241" s="104"/>
      <c r="C241" s="105"/>
      <c r="D241" s="105"/>
      <c r="E241" s="105"/>
      <c r="F241" s="105"/>
      <c r="G241" s="105"/>
      <c r="H241" s="105"/>
      <c r="I241" s="105"/>
      <c r="J241" s="105"/>
      <c r="K241" s="105"/>
      <c r="L241" s="105"/>
      <c r="M241" s="105"/>
      <c r="N241" s="105"/>
      <c r="O241" s="106"/>
      <c r="P241" s="27"/>
      <c r="Q241" s="27"/>
      <c r="R241" s="27"/>
      <c r="S241" s="27"/>
      <c r="T241" s="27"/>
      <c r="U241" s="27"/>
      <c r="V241" s="27"/>
      <c r="W241" s="27"/>
      <c r="X241" s="27"/>
      <c r="Y241" s="27"/>
    </row>
    <row r="242" spans="1:25" s="19" customFormat="1" ht="24" customHeight="1" x14ac:dyDescent="0.25">
      <c r="A242" s="4"/>
      <c r="B242" s="5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</row>
    <row r="243" spans="1:25" ht="17.25" customHeight="1" x14ac:dyDescent="0.25">
      <c r="A243" s="4"/>
      <c r="B243" s="5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27"/>
      <c r="Q243" s="27"/>
      <c r="R243" s="27"/>
      <c r="S243" s="27"/>
      <c r="T243" s="27"/>
      <c r="U243" s="27"/>
      <c r="V243" s="27"/>
      <c r="W243" s="27"/>
      <c r="X243" s="27"/>
      <c r="Y243" s="27"/>
    </row>
    <row r="244" spans="1:25" ht="17.25" customHeight="1" x14ac:dyDescent="0.25">
      <c r="A244" s="4"/>
      <c r="B244" s="5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27"/>
      <c r="Q244" s="27"/>
      <c r="R244" s="27"/>
      <c r="S244" s="27"/>
      <c r="T244" s="27"/>
      <c r="U244" s="27"/>
      <c r="V244" s="27"/>
      <c r="W244" s="27"/>
      <c r="X244" s="27"/>
      <c r="Y244" s="27"/>
    </row>
    <row r="245" spans="1:25" ht="17.25" customHeight="1" x14ac:dyDescent="0.25">
      <c r="A245" s="4"/>
      <c r="B245" s="5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27"/>
      <c r="Q245" s="27"/>
      <c r="R245" s="27"/>
      <c r="S245" s="27"/>
      <c r="T245" s="27"/>
      <c r="U245" s="27"/>
      <c r="V245" s="27"/>
      <c r="W245" s="27"/>
      <c r="X245" s="27"/>
      <c r="Y245" s="27"/>
    </row>
    <row r="246" spans="1:25" s="19" customFormat="1" ht="15" customHeight="1" x14ac:dyDescent="0.25">
      <c r="A246" s="4"/>
      <c r="B246" s="21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</row>
    <row r="247" spans="1:25" ht="17.25" customHeight="1" x14ac:dyDescent="0.25">
      <c r="A247" s="97" t="s">
        <v>13</v>
      </c>
      <c r="B247" s="97" t="s">
        <v>17</v>
      </c>
      <c r="C247" s="97" t="s">
        <v>71</v>
      </c>
      <c r="D247" s="75" t="s">
        <v>72</v>
      </c>
      <c r="E247" s="76"/>
      <c r="F247" s="77"/>
      <c r="G247" s="70" t="s">
        <v>4</v>
      </c>
      <c r="H247" s="104" t="s">
        <v>73</v>
      </c>
      <c r="I247" s="105"/>
      <c r="J247" s="105"/>
      <c r="K247" s="105"/>
      <c r="L247" s="96" t="s">
        <v>74</v>
      </c>
      <c r="M247" s="97"/>
      <c r="N247" s="97"/>
      <c r="O247" s="78"/>
      <c r="P247" s="27"/>
      <c r="Q247" s="27"/>
      <c r="R247" s="27"/>
      <c r="S247" s="27"/>
      <c r="T247" s="27"/>
      <c r="U247" s="27"/>
      <c r="V247" s="27"/>
      <c r="W247" s="27"/>
      <c r="X247" s="27"/>
      <c r="Y247" s="27"/>
    </row>
    <row r="248" spans="1:25" ht="17.25" customHeight="1" x14ac:dyDescent="0.25">
      <c r="A248" s="110"/>
      <c r="B248" s="110"/>
      <c r="C248" s="110"/>
      <c r="D248" s="69" t="s">
        <v>1</v>
      </c>
      <c r="E248" s="69" t="s">
        <v>2</v>
      </c>
      <c r="F248" s="69" t="s">
        <v>3</v>
      </c>
      <c r="G248" s="111"/>
      <c r="H248" s="112"/>
      <c r="I248" s="113"/>
      <c r="J248" s="113"/>
      <c r="K248" s="113"/>
      <c r="L248" s="98"/>
      <c r="M248" s="99"/>
      <c r="N248" s="99"/>
      <c r="O248" s="80"/>
      <c r="P248" s="27"/>
      <c r="Q248" s="27"/>
      <c r="R248" s="27"/>
      <c r="S248" s="27"/>
      <c r="T248" s="27"/>
      <c r="U248" s="27"/>
      <c r="V248" s="27"/>
      <c r="W248" s="27"/>
      <c r="X248" s="27"/>
      <c r="Y248" s="27"/>
    </row>
    <row r="249" spans="1:25" ht="17.25" customHeight="1" x14ac:dyDescent="0.25">
      <c r="A249" s="99"/>
      <c r="B249" s="99"/>
      <c r="C249" s="99"/>
      <c r="D249" s="69"/>
      <c r="E249" s="69"/>
      <c r="F249" s="69"/>
      <c r="G249" s="71"/>
      <c r="H249" s="46" t="s">
        <v>6</v>
      </c>
      <c r="I249" s="45" t="s">
        <v>8</v>
      </c>
      <c r="J249" s="45" t="s">
        <v>7</v>
      </c>
      <c r="K249" s="45" t="s">
        <v>9</v>
      </c>
      <c r="L249" s="45" t="s">
        <v>11</v>
      </c>
      <c r="M249" s="45" t="s">
        <v>40</v>
      </c>
      <c r="N249" s="45" t="s">
        <v>41</v>
      </c>
      <c r="O249" s="45" t="s">
        <v>12</v>
      </c>
      <c r="P249" s="27"/>
      <c r="Q249" s="27"/>
      <c r="R249" s="27"/>
      <c r="S249" s="27"/>
      <c r="T249" s="27"/>
      <c r="U249" s="27"/>
      <c r="V249" s="27"/>
      <c r="W249" s="27"/>
      <c r="X249" s="27"/>
      <c r="Y249" s="27"/>
    </row>
    <row r="250" spans="1:25" ht="17.25" customHeight="1" x14ac:dyDescent="0.25">
      <c r="A250" s="34"/>
      <c r="B250" s="29" t="s">
        <v>32</v>
      </c>
      <c r="C250" s="29">
        <v>1</v>
      </c>
      <c r="D250" s="29">
        <v>2</v>
      </c>
      <c r="E250" s="29">
        <v>3</v>
      </c>
      <c r="F250" s="29">
        <v>4</v>
      </c>
      <c r="G250" s="29">
        <v>5</v>
      </c>
      <c r="H250" s="29">
        <v>6</v>
      </c>
      <c r="I250" s="29">
        <v>7</v>
      </c>
      <c r="J250" s="29">
        <v>8</v>
      </c>
      <c r="K250" s="29">
        <v>9</v>
      </c>
      <c r="L250" s="29">
        <v>10</v>
      </c>
      <c r="M250" s="29">
        <v>11</v>
      </c>
      <c r="N250" s="29">
        <v>12</v>
      </c>
      <c r="O250" s="29">
        <v>13</v>
      </c>
      <c r="P250" s="27"/>
      <c r="Q250" s="27"/>
      <c r="R250" s="27"/>
      <c r="S250" s="27"/>
      <c r="T250" s="27"/>
      <c r="U250" s="27"/>
      <c r="V250" s="27"/>
      <c r="W250" s="27"/>
      <c r="X250" s="27"/>
      <c r="Y250" s="27"/>
    </row>
    <row r="251" spans="1:25" ht="16.5" customHeight="1" x14ac:dyDescent="0.25">
      <c r="A251" s="34"/>
      <c r="B251" s="136" t="s">
        <v>51</v>
      </c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00"/>
      <c r="P251" s="27"/>
      <c r="Q251" s="27"/>
      <c r="R251" s="27"/>
      <c r="S251" s="27"/>
      <c r="T251" s="27"/>
      <c r="U251" s="27"/>
      <c r="V251" s="27"/>
      <c r="W251" s="27"/>
      <c r="X251" s="27"/>
      <c r="Y251" s="27"/>
    </row>
    <row r="252" spans="1:25" ht="18.75" customHeight="1" x14ac:dyDescent="0.25">
      <c r="A252" s="34"/>
      <c r="B252" s="62" t="s">
        <v>42</v>
      </c>
      <c r="C252" s="130"/>
      <c r="D252" s="130"/>
      <c r="E252" s="130"/>
      <c r="F252" s="130"/>
      <c r="G252" s="130"/>
      <c r="H252" s="130"/>
      <c r="I252" s="130"/>
      <c r="J252" s="130"/>
      <c r="K252" s="130"/>
      <c r="L252" s="130"/>
      <c r="M252" s="130"/>
      <c r="N252" s="130"/>
      <c r="O252" s="131"/>
      <c r="P252" s="27"/>
      <c r="Q252" s="27"/>
      <c r="R252" s="27"/>
      <c r="S252" s="27"/>
      <c r="T252" s="27"/>
      <c r="U252" s="27"/>
      <c r="V252" s="27"/>
      <c r="W252" s="27"/>
      <c r="X252" s="27"/>
      <c r="Y252" s="27"/>
    </row>
    <row r="253" spans="1:25" ht="24.75" customHeight="1" x14ac:dyDescent="0.25">
      <c r="A253" s="12" t="s">
        <v>107</v>
      </c>
      <c r="B253" s="16" t="s">
        <v>108</v>
      </c>
      <c r="C253" s="33">
        <v>110</v>
      </c>
      <c r="D253" s="28">
        <v>11.43</v>
      </c>
      <c r="E253" s="28">
        <v>8.42</v>
      </c>
      <c r="F253" s="28">
        <v>11.1</v>
      </c>
      <c r="G253" s="28">
        <v>167.39</v>
      </c>
      <c r="H253" s="28">
        <v>0.12</v>
      </c>
      <c r="I253" s="28">
        <v>1.05</v>
      </c>
      <c r="J253" s="28">
        <v>17.61</v>
      </c>
      <c r="K253" s="28">
        <v>3</v>
      </c>
      <c r="L253" s="28">
        <v>29.7</v>
      </c>
      <c r="M253" s="28">
        <v>140.21</v>
      </c>
      <c r="N253" s="28">
        <v>29.04</v>
      </c>
      <c r="O253" s="28">
        <v>0.93</v>
      </c>
      <c r="P253" s="27"/>
      <c r="Q253" s="27"/>
      <c r="R253" s="27"/>
      <c r="S253" s="27"/>
      <c r="T253" s="27"/>
      <c r="U253" s="27"/>
      <c r="V253" s="27"/>
      <c r="W253" s="27"/>
      <c r="X253" s="27"/>
      <c r="Y253" s="27"/>
    </row>
    <row r="254" spans="1:25" ht="17.25" customHeight="1" x14ac:dyDescent="0.25">
      <c r="A254" s="34"/>
      <c r="B254" s="32" t="s">
        <v>109</v>
      </c>
      <c r="C254" s="28">
        <v>53.86</v>
      </c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7"/>
      <c r="Q254" s="27"/>
      <c r="R254" s="27"/>
      <c r="S254" s="27"/>
      <c r="T254" s="27"/>
      <c r="U254" s="27"/>
      <c r="V254" s="27"/>
      <c r="W254" s="27"/>
      <c r="X254" s="27"/>
      <c r="Y254" s="27"/>
    </row>
    <row r="255" spans="1:25" x14ac:dyDescent="0.25">
      <c r="A255" s="34"/>
      <c r="B255" s="32" t="s">
        <v>24</v>
      </c>
      <c r="C255" s="28">
        <v>14.4</v>
      </c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7"/>
      <c r="Q255" s="27"/>
      <c r="R255" s="27"/>
      <c r="S255" s="27"/>
      <c r="T255" s="27"/>
      <c r="U255" s="27"/>
      <c r="V255" s="27"/>
      <c r="W255" s="27"/>
      <c r="X255" s="27"/>
      <c r="Y255" s="27"/>
    </row>
    <row r="256" spans="1:25" x14ac:dyDescent="0.25">
      <c r="A256" s="34"/>
      <c r="B256" s="32" t="s">
        <v>110</v>
      </c>
      <c r="C256" s="28">
        <v>20.8</v>
      </c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7"/>
      <c r="Q256" s="27"/>
      <c r="R256" s="27"/>
      <c r="S256" s="27"/>
      <c r="T256" s="27"/>
      <c r="U256" s="27"/>
      <c r="V256" s="27"/>
      <c r="W256" s="27"/>
      <c r="X256" s="27"/>
      <c r="Y256" s="27"/>
    </row>
    <row r="257" spans="1:25" x14ac:dyDescent="0.25">
      <c r="A257" s="34"/>
      <c r="B257" s="32" t="s">
        <v>111</v>
      </c>
      <c r="C257" s="28">
        <v>8</v>
      </c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7"/>
      <c r="Q257" s="27"/>
      <c r="R257" s="27"/>
      <c r="S257" s="27"/>
      <c r="T257" s="27"/>
      <c r="U257" s="27"/>
      <c r="V257" s="27"/>
      <c r="W257" s="27"/>
      <c r="X257" s="27"/>
      <c r="Y257" s="27"/>
    </row>
    <row r="258" spans="1:25" x14ac:dyDescent="0.25">
      <c r="A258" s="34"/>
      <c r="B258" s="32" t="s">
        <v>47</v>
      </c>
      <c r="C258" s="28">
        <v>8</v>
      </c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7"/>
      <c r="Q258" s="27"/>
      <c r="R258" s="27"/>
      <c r="S258" s="27"/>
      <c r="T258" s="27"/>
      <c r="U258" s="27"/>
      <c r="V258" s="27"/>
      <c r="W258" s="27"/>
      <c r="X258" s="27"/>
      <c r="Y258" s="27"/>
    </row>
    <row r="259" spans="1:25" x14ac:dyDescent="0.25">
      <c r="A259" s="34"/>
      <c r="B259" s="32" t="s">
        <v>31</v>
      </c>
      <c r="C259" s="28">
        <v>1</v>
      </c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7"/>
      <c r="Q259" s="27"/>
      <c r="R259" s="27"/>
      <c r="S259" s="27"/>
      <c r="T259" s="27"/>
      <c r="U259" s="27"/>
      <c r="V259" s="27"/>
      <c r="W259" s="27"/>
      <c r="X259" s="27"/>
      <c r="Y259" s="27"/>
    </row>
    <row r="260" spans="1:25" x14ac:dyDescent="0.25">
      <c r="A260" s="12">
        <v>330</v>
      </c>
      <c r="B260" s="31" t="s">
        <v>112</v>
      </c>
      <c r="C260" s="33">
        <v>30</v>
      </c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7"/>
      <c r="Q260" s="27"/>
      <c r="R260" s="27"/>
      <c r="S260" s="27"/>
      <c r="T260" s="27"/>
      <c r="U260" s="27"/>
      <c r="V260" s="27"/>
      <c r="W260" s="27"/>
      <c r="X260" s="27"/>
      <c r="Y260" s="27"/>
    </row>
    <row r="261" spans="1:25" x14ac:dyDescent="0.25">
      <c r="A261" s="34"/>
      <c r="B261" s="32" t="s">
        <v>26</v>
      </c>
      <c r="C261" s="28">
        <v>7.5</v>
      </c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7"/>
      <c r="Q261" s="27"/>
      <c r="R261" s="27"/>
      <c r="S261" s="27"/>
      <c r="T261" s="27"/>
      <c r="U261" s="27"/>
      <c r="V261" s="27"/>
      <c r="W261" s="27"/>
      <c r="X261" s="27"/>
      <c r="Y261" s="27"/>
    </row>
    <row r="262" spans="1:25" ht="18.75" customHeight="1" x14ac:dyDescent="0.25">
      <c r="A262" s="34"/>
      <c r="B262" s="32" t="s">
        <v>113</v>
      </c>
      <c r="C262" s="28">
        <v>2.25</v>
      </c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7"/>
      <c r="Q262" s="27"/>
      <c r="R262" s="27"/>
      <c r="S262" s="27"/>
      <c r="T262" s="27"/>
      <c r="U262" s="27"/>
      <c r="V262" s="27"/>
      <c r="W262" s="27"/>
      <c r="X262" s="27"/>
      <c r="Y262" s="27"/>
    </row>
    <row r="263" spans="1:25" x14ac:dyDescent="0.25">
      <c r="A263" s="34"/>
      <c r="B263" s="32" t="s">
        <v>14</v>
      </c>
      <c r="C263" s="28">
        <v>22.5</v>
      </c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7"/>
      <c r="Q263" s="27"/>
      <c r="R263" s="27"/>
      <c r="S263" s="27"/>
      <c r="T263" s="27"/>
      <c r="U263" s="27"/>
      <c r="V263" s="27"/>
      <c r="W263" s="27"/>
      <c r="X263" s="27"/>
      <c r="Y263" s="27"/>
    </row>
    <row r="264" spans="1:25" x14ac:dyDescent="0.25">
      <c r="A264" s="34" t="s">
        <v>114</v>
      </c>
      <c r="B264" s="31" t="s">
        <v>115</v>
      </c>
      <c r="C264" s="33">
        <v>150</v>
      </c>
      <c r="D264" s="28">
        <v>3.28</v>
      </c>
      <c r="E264" s="28">
        <v>6.16</v>
      </c>
      <c r="F264" s="28">
        <v>22.06</v>
      </c>
      <c r="G264" s="28">
        <v>157.25</v>
      </c>
      <c r="H264" s="28">
        <v>0.16</v>
      </c>
      <c r="I264" s="28">
        <v>25.9</v>
      </c>
      <c r="J264" s="28">
        <v>40.4</v>
      </c>
      <c r="K264" s="28">
        <v>0.22</v>
      </c>
      <c r="L264" s="28">
        <v>45.76</v>
      </c>
      <c r="M264" s="28">
        <v>97.79</v>
      </c>
      <c r="N264" s="28">
        <v>32.92</v>
      </c>
      <c r="O264" s="28">
        <v>1.22</v>
      </c>
      <c r="P264" s="27"/>
      <c r="Q264" s="27"/>
      <c r="R264" s="27"/>
      <c r="S264" s="27"/>
      <c r="T264" s="27"/>
      <c r="U264" s="27"/>
      <c r="V264" s="27"/>
      <c r="W264" s="27"/>
      <c r="X264" s="27"/>
      <c r="Y264" s="27"/>
    </row>
    <row r="265" spans="1:25" x14ac:dyDescent="0.25">
      <c r="A265" s="34"/>
      <c r="B265" s="32" t="s">
        <v>116</v>
      </c>
      <c r="C265" s="28">
        <v>171</v>
      </c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7"/>
      <c r="Q265" s="27"/>
      <c r="R265" s="27"/>
      <c r="S265" s="27"/>
      <c r="T265" s="27"/>
      <c r="U265" s="27"/>
      <c r="V265" s="27"/>
      <c r="W265" s="27"/>
      <c r="X265" s="27"/>
      <c r="Y265" s="27"/>
    </row>
    <row r="266" spans="1:25" x14ac:dyDescent="0.25">
      <c r="A266" s="34"/>
      <c r="B266" s="32" t="s">
        <v>56</v>
      </c>
      <c r="C266" s="28">
        <v>24</v>
      </c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7"/>
      <c r="Q266" s="27"/>
      <c r="R266" s="27"/>
      <c r="S266" s="27"/>
      <c r="T266" s="27"/>
      <c r="U266" s="27"/>
      <c r="V266" s="27"/>
      <c r="W266" s="27"/>
      <c r="X266" s="27"/>
      <c r="Y266" s="27"/>
    </row>
    <row r="267" spans="1:25" x14ac:dyDescent="0.25">
      <c r="A267" s="34"/>
      <c r="B267" s="32" t="s">
        <v>57</v>
      </c>
      <c r="C267" s="28">
        <v>4</v>
      </c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7"/>
      <c r="Q267" s="27"/>
      <c r="R267" s="27"/>
      <c r="S267" s="27"/>
      <c r="T267" s="27"/>
      <c r="U267" s="27"/>
      <c r="V267" s="27"/>
      <c r="W267" s="27"/>
      <c r="X267" s="27"/>
      <c r="Y267" s="27"/>
    </row>
    <row r="268" spans="1:25" x14ac:dyDescent="0.25">
      <c r="A268" s="34"/>
      <c r="B268" s="32" t="s">
        <v>59</v>
      </c>
      <c r="C268" s="28">
        <v>1</v>
      </c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7"/>
      <c r="Q268" s="27"/>
      <c r="R268" s="27"/>
      <c r="S268" s="27"/>
      <c r="T268" s="27"/>
      <c r="U268" s="27"/>
      <c r="V268" s="27"/>
      <c r="W268" s="27"/>
      <c r="X268" s="27"/>
      <c r="Y268" s="27"/>
    </row>
    <row r="269" spans="1:25" x14ac:dyDescent="0.25">
      <c r="A269" s="12" t="s">
        <v>117</v>
      </c>
      <c r="B269" s="31" t="s">
        <v>118</v>
      </c>
      <c r="C269" s="33">
        <v>200</v>
      </c>
      <c r="D269" s="28">
        <v>0.17</v>
      </c>
      <c r="E269" s="28">
        <v>7.0000000000000007E-2</v>
      </c>
      <c r="F269" s="28">
        <v>14.39</v>
      </c>
      <c r="G269" s="28">
        <v>62.08</v>
      </c>
      <c r="H269" s="28">
        <v>4.0000000000000001E-3</v>
      </c>
      <c r="I269" s="28">
        <v>50</v>
      </c>
      <c r="J269" s="28">
        <v>40.85</v>
      </c>
      <c r="K269" s="28">
        <v>0.19</v>
      </c>
      <c r="L269" s="28">
        <v>3</v>
      </c>
      <c r="M269" s="28">
        <v>0.85</v>
      </c>
      <c r="N269" s="28">
        <v>0.85</v>
      </c>
      <c r="O269" s="28">
        <v>0.186</v>
      </c>
      <c r="P269" s="27"/>
      <c r="Q269" s="27"/>
      <c r="R269" s="27"/>
      <c r="S269" s="27"/>
      <c r="T269" s="27"/>
      <c r="U269" s="27"/>
      <c r="V269" s="27"/>
      <c r="W269" s="27"/>
      <c r="X269" s="27"/>
      <c r="Y269" s="27"/>
    </row>
    <row r="270" spans="1:25" x14ac:dyDescent="0.25">
      <c r="A270" s="34"/>
      <c r="B270" s="32" t="s">
        <v>119</v>
      </c>
      <c r="C270" s="28">
        <v>2</v>
      </c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7"/>
      <c r="Q270" s="27"/>
      <c r="R270" s="27"/>
      <c r="S270" s="27"/>
      <c r="T270" s="27"/>
      <c r="U270" s="27"/>
      <c r="V270" s="27"/>
      <c r="W270" s="27"/>
      <c r="X270" s="27"/>
      <c r="Y270" s="27"/>
    </row>
    <row r="271" spans="1:25" x14ac:dyDescent="0.25">
      <c r="A271" s="34"/>
      <c r="B271" s="32" t="s">
        <v>120</v>
      </c>
      <c r="C271" s="28">
        <v>5</v>
      </c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7"/>
      <c r="Q271" s="27"/>
      <c r="R271" s="27"/>
      <c r="S271" s="27"/>
      <c r="T271" s="27"/>
      <c r="U271" s="27"/>
      <c r="V271" s="27"/>
      <c r="W271" s="27"/>
      <c r="X271" s="27"/>
      <c r="Y271" s="27"/>
    </row>
    <row r="272" spans="1:25" x14ac:dyDescent="0.25">
      <c r="A272" s="34"/>
      <c r="B272" s="32" t="s">
        <v>54</v>
      </c>
      <c r="C272" s="28">
        <v>12</v>
      </c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7"/>
      <c r="Q272" s="27"/>
      <c r="R272" s="27"/>
      <c r="S272" s="27"/>
      <c r="T272" s="27"/>
      <c r="U272" s="27"/>
      <c r="V272" s="27"/>
      <c r="W272" s="27"/>
      <c r="X272" s="27"/>
      <c r="Y272" s="27"/>
    </row>
    <row r="273" spans="1:25" x14ac:dyDescent="0.25">
      <c r="A273" s="34"/>
      <c r="B273" s="32" t="s">
        <v>121</v>
      </c>
      <c r="C273" s="28">
        <v>200</v>
      </c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7"/>
      <c r="Q273" s="27"/>
      <c r="R273" s="27"/>
      <c r="S273" s="27"/>
      <c r="T273" s="27"/>
      <c r="U273" s="27"/>
      <c r="V273" s="27"/>
      <c r="W273" s="27"/>
      <c r="X273" s="27"/>
      <c r="Y273" s="27"/>
    </row>
    <row r="274" spans="1:25" ht="18" customHeight="1" x14ac:dyDescent="0.25">
      <c r="A274" s="12" t="s">
        <v>38</v>
      </c>
      <c r="B274" s="39" t="s">
        <v>24</v>
      </c>
      <c r="C274" s="33">
        <v>40</v>
      </c>
      <c r="D274" s="28">
        <v>3.16</v>
      </c>
      <c r="E274" s="28">
        <v>0.4</v>
      </c>
      <c r="F274" s="28">
        <v>19.32</v>
      </c>
      <c r="G274" s="28">
        <v>94</v>
      </c>
      <c r="H274" s="28">
        <v>0.06</v>
      </c>
      <c r="I274" s="28"/>
      <c r="J274" s="28"/>
      <c r="K274" s="28">
        <v>0.52</v>
      </c>
      <c r="L274" s="28">
        <v>9.1999999999999993</v>
      </c>
      <c r="M274" s="28">
        <v>34.799999999999997</v>
      </c>
      <c r="N274" s="28">
        <v>13.2</v>
      </c>
      <c r="O274" s="28">
        <v>0.8</v>
      </c>
      <c r="P274" s="27"/>
      <c r="Q274" s="27"/>
      <c r="R274" s="27"/>
      <c r="S274" s="27"/>
      <c r="T274" s="27"/>
      <c r="U274" s="27"/>
      <c r="V274" s="27"/>
      <c r="W274" s="27"/>
      <c r="X274" s="27"/>
      <c r="Y274" s="27"/>
    </row>
    <row r="275" spans="1:25" x14ac:dyDescent="0.25">
      <c r="A275" s="12" t="s">
        <v>38</v>
      </c>
      <c r="B275" s="31" t="s">
        <v>122</v>
      </c>
      <c r="C275" s="33">
        <v>120</v>
      </c>
      <c r="D275" s="28">
        <v>4.8</v>
      </c>
      <c r="E275" s="28">
        <v>1.8</v>
      </c>
      <c r="F275" s="28">
        <v>17.16</v>
      </c>
      <c r="G275" s="28">
        <v>108</v>
      </c>
      <c r="H275" s="28">
        <v>0.04</v>
      </c>
      <c r="I275" s="28">
        <v>0.6</v>
      </c>
      <c r="J275" s="28">
        <v>12</v>
      </c>
      <c r="K275" s="28"/>
      <c r="L275" s="28">
        <v>134.4</v>
      </c>
      <c r="M275" s="28">
        <v>103.2</v>
      </c>
      <c r="N275" s="28">
        <v>15.6</v>
      </c>
      <c r="O275" s="28">
        <v>0.12</v>
      </c>
      <c r="P275" s="27"/>
      <c r="Q275" s="27"/>
      <c r="R275" s="27"/>
      <c r="S275" s="27"/>
      <c r="T275" s="27"/>
      <c r="U275" s="27"/>
      <c r="V275" s="27"/>
      <c r="W275" s="27"/>
      <c r="X275" s="27"/>
      <c r="Y275" s="27"/>
    </row>
    <row r="276" spans="1:25" x14ac:dyDescent="0.25">
      <c r="A276" s="34"/>
      <c r="B276" s="32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7"/>
      <c r="Q276" s="27"/>
      <c r="R276" s="27"/>
      <c r="S276" s="27"/>
      <c r="T276" s="27"/>
      <c r="U276" s="27"/>
      <c r="V276" s="27"/>
      <c r="W276" s="27"/>
      <c r="X276" s="27"/>
      <c r="Y276" s="27"/>
    </row>
    <row r="277" spans="1:25" ht="16.5" customHeight="1" x14ac:dyDescent="0.25">
      <c r="A277" s="34"/>
      <c r="B277" s="33" t="s">
        <v>36</v>
      </c>
      <c r="C277" s="33">
        <f>SUM(C253+C264+C269+C274+C275)</f>
        <v>620</v>
      </c>
      <c r="D277" s="33">
        <f t="shared" ref="D277:O277" si="9">SUM(D253:D276)</f>
        <v>22.84</v>
      </c>
      <c r="E277" s="33">
        <f t="shared" si="9"/>
        <v>16.850000000000001</v>
      </c>
      <c r="F277" s="33">
        <f t="shared" si="9"/>
        <v>84.03</v>
      </c>
      <c r="G277" s="33">
        <f t="shared" si="9"/>
        <v>588.72</v>
      </c>
      <c r="H277" s="33">
        <f t="shared" si="9"/>
        <v>0.38400000000000001</v>
      </c>
      <c r="I277" s="33">
        <f t="shared" si="9"/>
        <v>77.55</v>
      </c>
      <c r="J277" s="33">
        <f t="shared" si="9"/>
        <v>110.86</v>
      </c>
      <c r="K277" s="33">
        <f t="shared" si="9"/>
        <v>3.93</v>
      </c>
      <c r="L277" s="33">
        <f t="shared" si="9"/>
        <v>222.06</v>
      </c>
      <c r="M277" s="33">
        <f t="shared" si="9"/>
        <v>376.84999999999997</v>
      </c>
      <c r="N277" s="33">
        <f t="shared" si="9"/>
        <v>91.61</v>
      </c>
      <c r="O277" s="33">
        <f t="shared" si="9"/>
        <v>3.2560000000000002</v>
      </c>
      <c r="P277" s="27"/>
      <c r="Q277" s="27"/>
      <c r="R277" s="27"/>
      <c r="S277" s="27"/>
      <c r="T277" s="27"/>
      <c r="U277" s="27"/>
      <c r="V277" s="27"/>
      <c r="W277" s="27"/>
      <c r="X277" s="27"/>
      <c r="Y277" s="27"/>
    </row>
    <row r="278" spans="1:25" ht="16.5" customHeight="1" x14ac:dyDescent="0.25">
      <c r="A278" s="49"/>
      <c r="B278" s="104"/>
      <c r="C278" s="105"/>
      <c r="D278" s="105"/>
      <c r="E278" s="105"/>
      <c r="F278" s="105"/>
      <c r="G278" s="105"/>
      <c r="H278" s="105"/>
      <c r="I278" s="105"/>
      <c r="J278" s="105"/>
      <c r="K278" s="105"/>
      <c r="L278" s="105"/>
      <c r="M278" s="105"/>
      <c r="N278" s="105"/>
      <c r="O278" s="106"/>
      <c r="P278" s="27"/>
      <c r="Q278" s="27"/>
      <c r="R278" s="27"/>
      <c r="S278" s="27"/>
      <c r="T278" s="27"/>
      <c r="U278" s="27"/>
      <c r="V278" s="27"/>
      <c r="W278" s="27"/>
      <c r="X278" s="27"/>
      <c r="Y278" s="27"/>
    </row>
    <row r="279" spans="1:25" s="19" customFormat="1" ht="18" customHeight="1" x14ac:dyDescent="0.25">
      <c r="A279" s="4"/>
      <c r="B279" s="5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</row>
    <row r="280" spans="1:25" ht="18" customHeight="1" x14ac:dyDescent="0.25">
      <c r="A280" s="4"/>
      <c r="B280" s="5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27"/>
      <c r="Q280" s="27"/>
      <c r="R280" s="27"/>
      <c r="S280" s="27"/>
      <c r="T280" s="27"/>
      <c r="U280" s="27"/>
      <c r="V280" s="27"/>
      <c r="W280" s="27"/>
      <c r="X280" s="27"/>
      <c r="Y280" s="27"/>
    </row>
    <row r="281" spans="1:25" s="44" customFormat="1" ht="17.25" customHeight="1" x14ac:dyDescent="0.25">
      <c r="A281" s="43"/>
      <c r="B281" s="43"/>
      <c r="C281" s="43"/>
      <c r="D281" s="67"/>
      <c r="E281" s="67"/>
      <c r="F281" s="67"/>
      <c r="G281" s="43"/>
      <c r="H281" s="43"/>
      <c r="I281" s="43"/>
      <c r="J281" s="43"/>
      <c r="K281" s="43"/>
      <c r="L281" s="43"/>
      <c r="M281" s="43"/>
      <c r="N281" s="43"/>
      <c r="O281" s="43"/>
    </row>
    <row r="282" spans="1:25" ht="17.25" customHeight="1" x14ac:dyDescent="0.25">
      <c r="A282" s="93"/>
      <c r="B282" s="93" t="s">
        <v>17</v>
      </c>
      <c r="C282" s="78" t="s">
        <v>71</v>
      </c>
      <c r="D282" s="75" t="s">
        <v>72</v>
      </c>
      <c r="E282" s="76"/>
      <c r="F282" s="77"/>
      <c r="G282" s="93" t="s">
        <v>4</v>
      </c>
      <c r="H282" s="81" t="s">
        <v>73</v>
      </c>
      <c r="I282" s="82"/>
      <c r="J282" s="82"/>
      <c r="K282" s="83"/>
      <c r="L282" s="87" t="s">
        <v>74</v>
      </c>
      <c r="M282" s="88"/>
      <c r="N282" s="88"/>
      <c r="O282" s="89"/>
      <c r="P282" s="27"/>
      <c r="Q282" s="27"/>
      <c r="R282" s="27"/>
      <c r="S282" s="27"/>
      <c r="T282" s="27"/>
      <c r="U282" s="27"/>
      <c r="V282" s="27"/>
      <c r="W282" s="27"/>
      <c r="X282" s="27"/>
      <c r="Y282" s="27"/>
    </row>
    <row r="283" spans="1:25" ht="17.25" customHeight="1" x14ac:dyDescent="0.25">
      <c r="A283" s="94"/>
      <c r="B283" s="94"/>
      <c r="C283" s="79"/>
      <c r="D283" s="69" t="s">
        <v>1</v>
      </c>
      <c r="E283" s="69" t="s">
        <v>2</v>
      </c>
      <c r="F283" s="69" t="s">
        <v>3</v>
      </c>
      <c r="G283" s="94"/>
      <c r="H283" s="84"/>
      <c r="I283" s="85"/>
      <c r="J283" s="85"/>
      <c r="K283" s="86"/>
      <c r="L283" s="90"/>
      <c r="M283" s="91"/>
      <c r="N283" s="91"/>
      <c r="O283" s="92"/>
      <c r="P283" s="27"/>
      <c r="Q283" s="27"/>
      <c r="R283" s="27"/>
      <c r="S283" s="27"/>
      <c r="T283" s="27"/>
      <c r="U283" s="27"/>
      <c r="V283" s="27"/>
      <c r="W283" s="27"/>
      <c r="X283" s="27"/>
      <c r="Y283" s="27"/>
    </row>
    <row r="284" spans="1:25" ht="17.25" customHeight="1" x14ac:dyDescent="0.25">
      <c r="A284" s="95"/>
      <c r="B284" s="95"/>
      <c r="C284" s="80"/>
      <c r="D284" s="69"/>
      <c r="E284" s="69"/>
      <c r="F284" s="69"/>
      <c r="G284" s="95"/>
      <c r="H284" s="46" t="s">
        <v>6</v>
      </c>
      <c r="I284" s="45" t="s">
        <v>8</v>
      </c>
      <c r="J284" s="45" t="s">
        <v>7</v>
      </c>
      <c r="K284" s="45" t="s">
        <v>9</v>
      </c>
      <c r="L284" s="45" t="s">
        <v>11</v>
      </c>
      <c r="M284" s="45" t="s">
        <v>40</v>
      </c>
      <c r="N284" s="45" t="s">
        <v>41</v>
      </c>
      <c r="O284" s="45" t="s">
        <v>12</v>
      </c>
      <c r="P284" s="27"/>
      <c r="Q284" s="27"/>
      <c r="R284" s="27"/>
      <c r="S284" s="27"/>
      <c r="T284" s="27"/>
      <c r="U284" s="27"/>
      <c r="V284" s="27"/>
      <c r="W284" s="27"/>
      <c r="X284" s="27"/>
      <c r="Y284" s="27"/>
    </row>
    <row r="285" spans="1:25" ht="17.25" customHeight="1" x14ac:dyDescent="0.25">
      <c r="A285" s="34"/>
      <c r="B285" s="29" t="s">
        <v>32</v>
      </c>
      <c r="C285" s="29">
        <v>1</v>
      </c>
      <c r="D285" s="29">
        <v>2</v>
      </c>
      <c r="E285" s="29">
        <v>3</v>
      </c>
      <c r="F285" s="29">
        <v>4</v>
      </c>
      <c r="G285" s="29">
        <v>5</v>
      </c>
      <c r="H285" s="29">
        <v>6</v>
      </c>
      <c r="I285" s="29">
        <v>7</v>
      </c>
      <c r="J285" s="29">
        <v>8</v>
      </c>
      <c r="K285" s="29">
        <v>9</v>
      </c>
      <c r="L285" s="29">
        <v>10</v>
      </c>
      <c r="M285" s="29">
        <v>11</v>
      </c>
      <c r="N285" s="29">
        <v>12</v>
      </c>
      <c r="O285" s="29">
        <v>13</v>
      </c>
      <c r="P285" s="27"/>
      <c r="Q285" s="27"/>
      <c r="R285" s="27"/>
      <c r="S285" s="27"/>
      <c r="T285" s="27"/>
      <c r="U285" s="27"/>
      <c r="V285" s="27"/>
      <c r="W285" s="27"/>
      <c r="X285" s="27"/>
      <c r="Y285" s="27"/>
    </row>
    <row r="286" spans="1:25" ht="18.75" customHeight="1" x14ac:dyDescent="0.25">
      <c r="A286" s="34"/>
      <c r="B286" s="136" t="s">
        <v>52</v>
      </c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00"/>
      <c r="P286" s="27"/>
      <c r="Q286" s="27"/>
      <c r="R286" s="27"/>
      <c r="S286" s="27"/>
      <c r="T286" s="27"/>
      <c r="U286" s="27"/>
      <c r="V286" s="27"/>
      <c r="W286" s="27"/>
      <c r="X286" s="27"/>
      <c r="Y286" s="27"/>
    </row>
    <row r="287" spans="1:25" ht="19.5" customHeight="1" x14ac:dyDescent="0.25">
      <c r="A287" s="34"/>
      <c r="B287" s="62" t="s">
        <v>42</v>
      </c>
      <c r="C287" s="130"/>
      <c r="D287" s="130"/>
      <c r="E287" s="130"/>
      <c r="F287" s="130"/>
      <c r="G287" s="130"/>
      <c r="H287" s="130"/>
      <c r="I287" s="130"/>
      <c r="J287" s="130"/>
      <c r="K287" s="130"/>
      <c r="L287" s="130"/>
      <c r="M287" s="130"/>
      <c r="N287" s="130"/>
      <c r="O287" s="131"/>
      <c r="P287" s="27"/>
      <c r="Q287" s="27"/>
      <c r="R287" s="27"/>
      <c r="S287" s="27"/>
      <c r="T287" s="27"/>
      <c r="U287" s="27"/>
      <c r="V287" s="27"/>
      <c r="W287" s="27"/>
      <c r="X287" s="27"/>
      <c r="Y287" s="27"/>
    </row>
    <row r="288" spans="1:25" ht="20.25" customHeight="1" x14ac:dyDescent="0.25">
      <c r="A288" s="12" t="s">
        <v>75</v>
      </c>
      <c r="B288" s="36" t="s">
        <v>76</v>
      </c>
      <c r="C288" s="33">
        <v>20</v>
      </c>
      <c r="D288" s="28">
        <v>0.16</v>
      </c>
      <c r="E288" s="28">
        <v>0.02</v>
      </c>
      <c r="F288" s="28">
        <v>0.5</v>
      </c>
      <c r="G288" s="28">
        <v>2.8</v>
      </c>
      <c r="H288" s="28">
        <v>0.01</v>
      </c>
      <c r="I288" s="28">
        <v>2</v>
      </c>
      <c r="J288" s="28">
        <v>2</v>
      </c>
      <c r="K288" s="28">
        <v>0.02</v>
      </c>
      <c r="L288" s="28">
        <v>3.4</v>
      </c>
      <c r="M288" s="28">
        <v>6</v>
      </c>
      <c r="N288" s="28">
        <v>2.8</v>
      </c>
      <c r="O288" s="28">
        <v>0.1</v>
      </c>
      <c r="P288" s="27"/>
      <c r="Q288" s="27"/>
      <c r="R288" s="27"/>
      <c r="S288" s="27"/>
      <c r="T288" s="27"/>
      <c r="U288" s="27"/>
      <c r="V288" s="27"/>
      <c r="W288" s="27"/>
      <c r="X288" s="27"/>
      <c r="Y288" s="27"/>
    </row>
    <row r="289" spans="1:25" ht="27.75" customHeight="1" x14ac:dyDescent="0.25">
      <c r="A289" s="12" t="s">
        <v>132</v>
      </c>
      <c r="B289" s="16" t="s">
        <v>133</v>
      </c>
      <c r="C289" s="33">
        <v>100</v>
      </c>
      <c r="D289" s="28">
        <v>10.4</v>
      </c>
      <c r="E289" s="28">
        <v>12.42</v>
      </c>
      <c r="F289" s="28">
        <v>11.88</v>
      </c>
      <c r="G289" s="28">
        <v>201.49</v>
      </c>
      <c r="H289" s="28">
        <v>9.9000000000000005E-2</v>
      </c>
      <c r="I289" s="28">
        <v>0.92400000000000004</v>
      </c>
      <c r="J289" s="28">
        <v>49.8</v>
      </c>
      <c r="K289" s="28">
        <v>1.367</v>
      </c>
      <c r="L289" s="28">
        <v>21.25</v>
      </c>
      <c r="M289" s="28">
        <v>97.34</v>
      </c>
      <c r="N289" s="28">
        <v>16.28</v>
      </c>
      <c r="O289" s="28">
        <v>1.1839999999999999</v>
      </c>
      <c r="P289" s="27"/>
      <c r="Q289" s="27"/>
      <c r="R289" s="27"/>
      <c r="S289" s="27"/>
      <c r="T289" s="27"/>
      <c r="U289" s="27"/>
      <c r="V289" s="27"/>
      <c r="W289" s="27"/>
      <c r="X289" s="27"/>
      <c r="Y289" s="27"/>
    </row>
    <row r="290" spans="1:25" ht="15.75" customHeight="1" x14ac:dyDescent="0.25">
      <c r="A290" s="34"/>
      <c r="B290" s="32" t="s">
        <v>134</v>
      </c>
      <c r="C290" s="28">
        <v>92</v>
      </c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7"/>
      <c r="Q290" s="27"/>
      <c r="R290" s="27"/>
      <c r="S290" s="27"/>
      <c r="T290" s="27"/>
      <c r="U290" s="27"/>
      <c r="V290" s="27"/>
      <c r="W290" s="27"/>
      <c r="X290" s="27"/>
      <c r="Y290" s="27"/>
    </row>
    <row r="291" spans="1:25" ht="13.5" customHeight="1" x14ac:dyDescent="0.25">
      <c r="A291" s="34"/>
      <c r="B291" s="32" t="s">
        <v>121</v>
      </c>
      <c r="C291" s="28">
        <v>58</v>
      </c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7"/>
      <c r="Q291" s="27"/>
      <c r="R291" s="27"/>
      <c r="S291" s="27"/>
      <c r="T291" s="27"/>
      <c r="U291" s="27"/>
      <c r="V291" s="27"/>
      <c r="W291" s="27"/>
      <c r="X291" s="27"/>
      <c r="Y291" s="27"/>
    </row>
    <row r="292" spans="1:25" x14ac:dyDescent="0.25">
      <c r="A292" s="34"/>
      <c r="B292" s="32" t="s">
        <v>24</v>
      </c>
      <c r="C292" s="28">
        <v>11</v>
      </c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7"/>
      <c r="Q292" s="27"/>
      <c r="R292" s="27"/>
      <c r="S292" s="27"/>
      <c r="T292" s="27"/>
      <c r="U292" s="27"/>
      <c r="V292" s="27"/>
      <c r="W292" s="27"/>
      <c r="X292" s="27"/>
      <c r="Y292" s="27"/>
    </row>
    <row r="293" spans="1:25" x14ac:dyDescent="0.25">
      <c r="A293" s="34"/>
      <c r="B293" s="32" t="s">
        <v>16</v>
      </c>
      <c r="C293" s="28">
        <v>2</v>
      </c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7"/>
      <c r="Q293" s="27"/>
      <c r="R293" s="27"/>
      <c r="S293" s="27"/>
      <c r="T293" s="27"/>
      <c r="U293" s="27"/>
      <c r="V293" s="27"/>
      <c r="W293" s="27"/>
      <c r="X293" s="27"/>
      <c r="Y293" s="27"/>
    </row>
    <row r="294" spans="1:25" x14ac:dyDescent="0.25">
      <c r="A294" s="34"/>
      <c r="B294" s="32" t="s">
        <v>111</v>
      </c>
      <c r="C294" s="28">
        <v>6</v>
      </c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7"/>
      <c r="Q294" s="27"/>
      <c r="R294" s="27"/>
      <c r="S294" s="27"/>
      <c r="T294" s="27"/>
      <c r="U294" s="27"/>
      <c r="V294" s="27"/>
      <c r="W294" s="27"/>
      <c r="X294" s="27"/>
      <c r="Y294" s="27"/>
    </row>
    <row r="295" spans="1:25" ht="17.25" customHeight="1" x14ac:dyDescent="0.25">
      <c r="A295" s="34"/>
      <c r="B295" s="32" t="s">
        <v>47</v>
      </c>
      <c r="C295" s="28">
        <v>2</v>
      </c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7"/>
      <c r="Q295" s="27"/>
      <c r="R295" s="27"/>
      <c r="S295" s="27"/>
      <c r="T295" s="27"/>
      <c r="U295" s="27"/>
      <c r="V295" s="27"/>
      <c r="W295" s="27"/>
      <c r="X295" s="27"/>
      <c r="Y295" s="27"/>
    </row>
    <row r="296" spans="1:25" x14ac:dyDescent="0.25">
      <c r="A296" s="34"/>
      <c r="B296" s="32" t="s">
        <v>128</v>
      </c>
      <c r="C296" s="28">
        <v>11</v>
      </c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7"/>
      <c r="Q296" s="27"/>
      <c r="R296" s="27"/>
      <c r="S296" s="27"/>
      <c r="T296" s="27"/>
      <c r="U296" s="27"/>
      <c r="V296" s="27"/>
      <c r="W296" s="27"/>
      <c r="X296" s="27"/>
      <c r="Y296" s="27"/>
    </row>
    <row r="297" spans="1:25" x14ac:dyDescent="0.25">
      <c r="A297" s="34"/>
      <c r="B297" s="32" t="s">
        <v>135</v>
      </c>
      <c r="C297" s="28">
        <v>3</v>
      </c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7"/>
      <c r="Q297" s="27"/>
      <c r="R297" s="27"/>
      <c r="S297" s="27"/>
      <c r="T297" s="27"/>
      <c r="U297" s="27"/>
      <c r="V297" s="27"/>
      <c r="W297" s="27"/>
      <c r="X297" s="27"/>
      <c r="Y297" s="27"/>
    </row>
    <row r="298" spans="1:25" x14ac:dyDescent="0.25">
      <c r="A298" s="12" t="s">
        <v>102</v>
      </c>
      <c r="B298" s="31" t="s">
        <v>136</v>
      </c>
      <c r="C298" s="33">
        <v>150</v>
      </c>
      <c r="D298" s="28">
        <v>3.8079999999999998</v>
      </c>
      <c r="E298" s="28">
        <v>3.0779999999999998</v>
      </c>
      <c r="F298" s="28">
        <v>40.006</v>
      </c>
      <c r="G298" s="28">
        <v>202.95</v>
      </c>
      <c r="H298" s="28">
        <v>4.3999999999999997E-2</v>
      </c>
      <c r="I298" s="28"/>
      <c r="J298" s="28">
        <v>14</v>
      </c>
      <c r="K298" s="28">
        <v>0.251</v>
      </c>
      <c r="L298" s="28">
        <v>5.7119999999999997</v>
      </c>
      <c r="M298" s="28">
        <v>82.162999999999997</v>
      </c>
      <c r="N298" s="28">
        <v>27.033000000000001</v>
      </c>
      <c r="O298" s="28">
        <v>0.55100000000000005</v>
      </c>
      <c r="P298" s="27"/>
      <c r="Q298" s="27"/>
      <c r="R298" s="27"/>
      <c r="S298" s="27"/>
      <c r="T298" s="27"/>
      <c r="U298" s="27"/>
      <c r="V298" s="27"/>
      <c r="W298" s="27"/>
      <c r="X298" s="27"/>
      <c r="Y298" s="27"/>
    </row>
    <row r="299" spans="1:25" x14ac:dyDescent="0.25">
      <c r="A299" s="34"/>
      <c r="B299" s="32" t="s">
        <v>66</v>
      </c>
      <c r="C299" s="28">
        <v>54</v>
      </c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7"/>
      <c r="Q299" s="27"/>
      <c r="R299" s="27"/>
      <c r="S299" s="27"/>
      <c r="T299" s="27"/>
      <c r="U299" s="27"/>
      <c r="V299" s="27"/>
      <c r="W299" s="27"/>
      <c r="X299" s="27"/>
      <c r="Y299" s="27"/>
    </row>
    <row r="300" spans="1:25" x14ac:dyDescent="0.25">
      <c r="A300" s="34"/>
      <c r="B300" s="32" t="s">
        <v>16</v>
      </c>
      <c r="C300" s="28">
        <v>4</v>
      </c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7"/>
      <c r="Q300" s="27"/>
      <c r="R300" s="27"/>
      <c r="S300" s="27"/>
      <c r="T300" s="27"/>
      <c r="U300" s="27"/>
      <c r="V300" s="27"/>
      <c r="W300" s="27"/>
      <c r="X300" s="27"/>
      <c r="Y300" s="27"/>
    </row>
    <row r="301" spans="1:25" x14ac:dyDescent="0.25">
      <c r="A301" s="34"/>
      <c r="B301" s="32" t="s">
        <v>31</v>
      </c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7"/>
      <c r="Q301" s="27"/>
      <c r="R301" s="27"/>
      <c r="S301" s="27"/>
      <c r="T301" s="27"/>
      <c r="U301" s="27"/>
      <c r="V301" s="27"/>
      <c r="W301" s="27"/>
      <c r="X301" s="27"/>
      <c r="Y301" s="27"/>
    </row>
    <row r="302" spans="1:25" ht="15.75" customHeight="1" x14ac:dyDescent="0.25">
      <c r="A302" s="12">
        <v>377</v>
      </c>
      <c r="B302" s="39" t="s">
        <v>80</v>
      </c>
      <c r="C302" s="33">
        <v>207</v>
      </c>
      <c r="D302" s="28">
        <v>0.13</v>
      </c>
      <c r="E302" s="28">
        <v>0.02</v>
      </c>
      <c r="F302" s="28">
        <v>15.2</v>
      </c>
      <c r="G302" s="28">
        <v>62</v>
      </c>
      <c r="H302" s="28"/>
      <c r="I302" s="28">
        <v>2.83</v>
      </c>
      <c r="J302" s="28">
        <v>0.5</v>
      </c>
      <c r="K302" s="28">
        <v>0.01</v>
      </c>
      <c r="L302" s="28">
        <v>14.2</v>
      </c>
      <c r="M302" s="28">
        <v>9.56</v>
      </c>
      <c r="N302" s="28">
        <v>2.4</v>
      </c>
      <c r="O302" s="28">
        <v>0.36</v>
      </c>
      <c r="P302" s="27"/>
      <c r="Q302" s="27"/>
      <c r="R302" s="27"/>
      <c r="S302" s="27"/>
      <c r="T302" s="27"/>
      <c r="U302" s="27"/>
      <c r="V302" s="27"/>
      <c r="W302" s="27"/>
      <c r="X302" s="27"/>
      <c r="Y302" s="27"/>
    </row>
    <row r="303" spans="1:25" ht="14.25" customHeight="1" x14ac:dyDescent="0.25">
      <c r="A303" s="12"/>
      <c r="B303" s="38" t="s">
        <v>14</v>
      </c>
      <c r="C303" s="28">
        <v>200</v>
      </c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7"/>
      <c r="Q303" s="27"/>
      <c r="R303" s="27"/>
      <c r="S303" s="27"/>
      <c r="T303" s="27"/>
      <c r="U303" s="27"/>
      <c r="V303" s="27"/>
      <c r="W303" s="27"/>
      <c r="X303" s="27"/>
      <c r="Y303" s="27"/>
    </row>
    <row r="304" spans="1:25" ht="13.5" customHeight="1" x14ac:dyDescent="0.25">
      <c r="A304" s="34"/>
      <c r="B304" s="38" t="s">
        <v>81</v>
      </c>
      <c r="C304" s="28">
        <v>2</v>
      </c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7"/>
      <c r="Q304" s="27"/>
      <c r="R304" s="27"/>
      <c r="S304" s="27"/>
      <c r="T304" s="27"/>
      <c r="U304" s="27"/>
      <c r="V304" s="27"/>
      <c r="W304" s="27"/>
      <c r="X304" s="27"/>
      <c r="Y304" s="27"/>
    </row>
    <row r="305" spans="1:39" ht="15" customHeight="1" x14ac:dyDescent="0.25">
      <c r="A305" s="34"/>
      <c r="B305" s="38" t="s">
        <v>15</v>
      </c>
      <c r="C305" s="28">
        <v>15</v>
      </c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7"/>
      <c r="Q305" s="27"/>
      <c r="R305" s="27"/>
      <c r="S305" s="27"/>
      <c r="T305" s="27"/>
      <c r="U305" s="27"/>
      <c r="V305" s="27"/>
      <c r="W305" s="27"/>
      <c r="X305" s="27"/>
      <c r="Y305" s="27"/>
    </row>
    <row r="306" spans="1:39" ht="14.25" customHeight="1" x14ac:dyDescent="0.25">
      <c r="A306" s="34"/>
      <c r="B306" s="38" t="s">
        <v>82</v>
      </c>
      <c r="C306" s="28">
        <v>7</v>
      </c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7"/>
      <c r="Q306" s="27"/>
      <c r="R306" s="27"/>
      <c r="S306" s="27"/>
      <c r="T306" s="27"/>
      <c r="U306" s="27"/>
      <c r="V306" s="27"/>
      <c r="W306" s="27"/>
      <c r="X306" s="27"/>
      <c r="Y306" s="27"/>
    </row>
    <row r="307" spans="1:39" s="11" customFormat="1" ht="15" customHeight="1" x14ac:dyDescent="0.25">
      <c r="A307" s="12">
        <v>338</v>
      </c>
      <c r="B307" s="15" t="s">
        <v>55</v>
      </c>
      <c r="C307" s="33">
        <v>100</v>
      </c>
      <c r="D307" s="28">
        <v>0.4</v>
      </c>
      <c r="E307" s="28">
        <v>0.4</v>
      </c>
      <c r="F307" s="28">
        <v>9.8000000000000007</v>
      </c>
      <c r="G307" s="28">
        <v>47</v>
      </c>
      <c r="H307" s="28">
        <v>0.03</v>
      </c>
      <c r="I307" s="28">
        <v>10</v>
      </c>
      <c r="J307" s="28">
        <v>0</v>
      </c>
      <c r="K307" s="28">
        <v>0.2</v>
      </c>
      <c r="L307" s="28">
        <v>16</v>
      </c>
      <c r="M307" s="28">
        <v>11</v>
      </c>
      <c r="N307" s="28">
        <v>9</v>
      </c>
      <c r="O307" s="28">
        <v>12</v>
      </c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</row>
    <row r="308" spans="1:39" ht="15.75" customHeight="1" x14ac:dyDescent="0.25">
      <c r="A308" s="12" t="s">
        <v>38</v>
      </c>
      <c r="B308" s="39" t="s">
        <v>24</v>
      </c>
      <c r="C308" s="33">
        <v>40</v>
      </c>
      <c r="D308" s="28">
        <v>3.16</v>
      </c>
      <c r="E308" s="28">
        <v>0.4</v>
      </c>
      <c r="F308" s="28">
        <v>19.32</v>
      </c>
      <c r="G308" s="28">
        <v>94</v>
      </c>
      <c r="H308" s="28">
        <v>0.06</v>
      </c>
      <c r="I308" s="28"/>
      <c r="J308" s="28"/>
      <c r="K308" s="28">
        <v>0.52</v>
      </c>
      <c r="L308" s="28">
        <v>9.1999999999999993</v>
      </c>
      <c r="M308" s="28">
        <v>34.799999999999997</v>
      </c>
      <c r="N308" s="28">
        <v>13.2</v>
      </c>
      <c r="O308" s="28">
        <v>0.8</v>
      </c>
      <c r="P308" s="27"/>
      <c r="Q308" s="27"/>
      <c r="R308" s="27"/>
      <c r="S308" s="27"/>
      <c r="T308" s="27"/>
      <c r="U308" s="27"/>
      <c r="V308" s="27"/>
      <c r="W308" s="27"/>
      <c r="X308" s="27"/>
      <c r="Y308" s="27"/>
    </row>
    <row r="309" spans="1:39" ht="15" customHeight="1" x14ac:dyDescent="0.25">
      <c r="A309" s="34"/>
      <c r="B309" s="45" t="s">
        <v>43</v>
      </c>
      <c r="C309" s="28">
        <f>SUM(C288+C289+C298+C302+C307+C308)</f>
        <v>617</v>
      </c>
      <c r="D309" s="33">
        <f t="shared" ref="D309:O309" si="10">SUM(D288:D308)</f>
        <v>18.058</v>
      </c>
      <c r="E309" s="33">
        <f t="shared" si="10"/>
        <v>16.337999999999997</v>
      </c>
      <c r="F309" s="33">
        <f t="shared" si="10"/>
        <v>96.705999999999989</v>
      </c>
      <c r="G309" s="33">
        <f t="shared" si="10"/>
        <v>610.24</v>
      </c>
      <c r="H309" s="33">
        <f t="shared" si="10"/>
        <v>0.24299999999999999</v>
      </c>
      <c r="I309" s="33">
        <f t="shared" si="10"/>
        <v>15.754</v>
      </c>
      <c r="J309" s="33">
        <f t="shared" si="10"/>
        <v>66.3</v>
      </c>
      <c r="K309" s="33">
        <f t="shared" si="10"/>
        <v>2.3679999999999999</v>
      </c>
      <c r="L309" s="33">
        <f t="shared" si="10"/>
        <v>69.762</v>
      </c>
      <c r="M309" s="33">
        <f t="shared" si="10"/>
        <v>240.863</v>
      </c>
      <c r="N309" s="33">
        <f t="shared" si="10"/>
        <v>70.712999999999994</v>
      </c>
      <c r="O309" s="33">
        <f t="shared" si="10"/>
        <v>14.995000000000001</v>
      </c>
      <c r="P309" s="27"/>
      <c r="Q309" s="27"/>
      <c r="R309" s="27"/>
      <c r="S309" s="27"/>
      <c r="T309" s="27"/>
      <c r="U309" s="27"/>
      <c r="V309" s="27"/>
      <c r="W309" s="27"/>
      <c r="X309" s="27"/>
      <c r="Y309" s="27"/>
    </row>
    <row r="310" spans="1:39" ht="15" customHeight="1" x14ac:dyDescent="0.25">
      <c r="A310" s="49"/>
      <c r="B310" s="48"/>
      <c r="C310" s="30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3"/>
      <c r="P310" s="27"/>
      <c r="Q310" s="27"/>
      <c r="R310" s="27"/>
      <c r="S310" s="27"/>
      <c r="T310" s="27"/>
      <c r="U310" s="27"/>
      <c r="V310" s="27"/>
      <c r="W310" s="27"/>
      <c r="X310" s="27"/>
      <c r="Y310" s="27"/>
    </row>
    <row r="311" spans="1:39" s="19" customFormat="1" ht="16.5" customHeight="1" x14ac:dyDescent="0.25">
      <c r="A311" s="4"/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1:39" s="19" customFormat="1" ht="15" customHeight="1" x14ac:dyDescent="0.25">
      <c r="A312" s="42"/>
      <c r="B312" s="54"/>
      <c r="C312" s="55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</row>
    <row r="313" spans="1:39" s="19" customFormat="1" ht="17.25" customHeight="1" x14ac:dyDescent="0.25">
      <c r="A313" s="4"/>
      <c r="B313" s="5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</row>
    <row r="314" spans="1:39" s="19" customFormat="1" ht="17.25" customHeight="1" x14ac:dyDescent="0.25">
      <c r="A314" s="4"/>
      <c r="B314" s="5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</row>
    <row r="315" spans="1:39" s="19" customFormat="1" ht="17.25" customHeight="1" x14ac:dyDescent="0.25">
      <c r="A315" s="4"/>
      <c r="B315" s="5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</row>
    <row r="316" spans="1:39" ht="18" customHeight="1" x14ac:dyDescent="0.25">
      <c r="A316" s="122" t="s">
        <v>13</v>
      </c>
      <c r="B316" s="69" t="s">
        <v>17</v>
      </c>
      <c r="C316" s="69" t="s">
        <v>0</v>
      </c>
      <c r="D316" s="69" t="s">
        <v>1</v>
      </c>
      <c r="E316" s="69" t="s">
        <v>2</v>
      </c>
      <c r="F316" s="69" t="s">
        <v>3</v>
      </c>
      <c r="G316" s="69" t="s">
        <v>4</v>
      </c>
      <c r="H316" s="60" t="s">
        <v>5</v>
      </c>
      <c r="I316" s="60"/>
      <c r="J316" s="60"/>
      <c r="K316" s="60"/>
      <c r="L316" s="69" t="s">
        <v>10</v>
      </c>
      <c r="M316" s="69"/>
      <c r="N316" s="69"/>
      <c r="O316" s="69"/>
      <c r="P316" s="27"/>
      <c r="Q316" s="27"/>
      <c r="R316" s="27"/>
      <c r="S316" s="27"/>
      <c r="T316" s="27"/>
      <c r="U316" s="27"/>
      <c r="V316" s="27"/>
      <c r="W316" s="27"/>
      <c r="X316" s="27"/>
      <c r="Y316" s="27"/>
    </row>
    <row r="317" spans="1:39" ht="18" customHeight="1" x14ac:dyDescent="0.25">
      <c r="A317" s="123"/>
      <c r="B317" s="69"/>
      <c r="C317" s="69"/>
      <c r="D317" s="69"/>
      <c r="E317" s="69"/>
      <c r="F317" s="69"/>
      <c r="G317" s="69"/>
      <c r="H317" s="45" t="s">
        <v>6</v>
      </c>
      <c r="I317" s="45" t="s">
        <v>8</v>
      </c>
      <c r="J317" s="45" t="s">
        <v>7</v>
      </c>
      <c r="K317" s="45" t="s">
        <v>9</v>
      </c>
      <c r="L317" s="45" t="s">
        <v>11</v>
      </c>
      <c r="M317" s="45" t="s">
        <v>40</v>
      </c>
      <c r="N317" s="45" t="s">
        <v>41</v>
      </c>
      <c r="O317" s="45" t="s">
        <v>12</v>
      </c>
      <c r="P317" s="27"/>
      <c r="Q317" s="27"/>
      <c r="R317" s="27"/>
      <c r="S317" s="27"/>
      <c r="T317" s="27"/>
      <c r="U317" s="27"/>
      <c r="V317" s="27"/>
      <c r="W317" s="27"/>
      <c r="X317" s="27"/>
      <c r="Y317" s="27"/>
    </row>
    <row r="318" spans="1:39" x14ac:dyDescent="0.25">
      <c r="A318" s="34"/>
      <c r="B318" s="29" t="s">
        <v>32</v>
      </c>
      <c r="C318" s="29">
        <v>1</v>
      </c>
      <c r="D318" s="29">
        <v>2</v>
      </c>
      <c r="E318" s="29">
        <v>3</v>
      </c>
      <c r="F318" s="29">
        <v>4</v>
      </c>
      <c r="G318" s="29">
        <v>5</v>
      </c>
      <c r="H318" s="29">
        <v>6</v>
      </c>
      <c r="I318" s="29">
        <v>7</v>
      </c>
      <c r="J318" s="29">
        <v>8</v>
      </c>
      <c r="K318" s="29">
        <v>9</v>
      </c>
      <c r="L318" s="29">
        <v>10</v>
      </c>
      <c r="M318" s="29">
        <v>11</v>
      </c>
      <c r="N318" s="29">
        <v>12</v>
      </c>
      <c r="O318" s="29">
        <v>13</v>
      </c>
      <c r="P318" s="27"/>
      <c r="Q318" s="27"/>
      <c r="R318" s="27"/>
      <c r="S318" s="27"/>
      <c r="T318" s="27"/>
      <c r="U318" s="27"/>
      <c r="V318" s="27"/>
      <c r="W318" s="27"/>
      <c r="X318" s="27"/>
      <c r="Y318" s="27"/>
    </row>
    <row r="319" spans="1:39" x14ac:dyDescent="0.25">
      <c r="A319" s="34"/>
      <c r="B319" s="31" t="s">
        <v>45</v>
      </c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7"/>
      <c r="Q319" s="27"/>
      <c r="R319" s="27"/>
      <c r="S319" s="27"/>
      <c r="T319" s="27"/>
      <c r="U319" s="27"/>
      <c r="V319" s="27"/>
      <c r="W319" s="27"/>
      <c r="X319" s="27"/>
      <c r="Y319" s="27"/>
    </row>
    <row r="320" spans="1:39" x14ac:dyDescent="0.25">
      <c r="A320" s="34"/>
      <c r="B320" s="28" t="s">
        <v>67</v>
      </c>
      <c r="C320" s="28"/>
      <c r="D320" s="33">
        <v>32</v>
      </c>
      <c r="E320" s="33">
        <v>29</v>
      </c>
      <c r="F320" s="33">
        <v>21</v>
      </c>
      <c r="G320" s="33">
        <v>25</v>
      </c>
      <c r="H320" s="33">
        <v>27</v>
      </c>
      <c r="I320" s="33">
        <v>34</v>
      </c>
      <c r="J320" s="33">
        <v>25</v>
      </c>
      <c r="K320" s="33">
        <v>86</v>
      </c>
      <c r="L320" s="33">
        <v>35</v>
      </c>
      <c r="M320" s="33">
        <v>23</v>
      </c>
      <c r="N320" s="33">
        <v>29</v>
      </c>
      <c r="O320" s="33">
        <v>41</v>
      </c>
      <c r="P320" s="27"/>
      <c r="Q320" s="27"/>
      <c r="R320" s="27"/>
      <c r="S320" s="27"/>
      <c r="T320" s="27"/>
      <c r="U320" s="27"/>
      <c r="V320" s="27"/>
      <c r="W320" s="27"/>
      <c r="X320" s="27"/>
      <c r="Y320" s="27"/>
    </row>
    <row r="321" spans="1:25" x14ac:dyDescent="0.25">
      <c r="A321" s="34"/>
      <c r="B321" s="28" t="s">
        <v>68</v>
      </c>
      <c r="C321" s="28"/>
      <c r="D321" s="8">
        <v>29.25</v>
      </c>
      <c r="E321" s="8">
        <v>19.75</v>
      </c>
      <c r="F321" s="8">
        <v>83.75</v>
      </c>
      <c r="G321" s="8">
        <v>587.5</v>
      </c>
      <c r="H321" s="8">
        <v>0.3</v>
      </c>
      <c r="I321" s="8">
        <v>15</v>
      </c>
      <c r="J321" s="8">
        <v>0.18</v>
      </c>
      <c r="K321" s="8">
        <v>2.5</v>
      </c>
      <c r="L321" s="8">
        <v>275</v>
      </c>
      <c r="M321" s="8">
        <v>412.5</v>
      </c>
      <c r="N321" s="7">
        <v>62.5</v>
      </c>
      <c r="O321" s="28">
        <v>3</v>
      </c>
      <c r="P321" s="27"/>
      <c r="Q321" s="27"/>
      <c r="R321" s="27"/>
      <c r="S321" s="27"/>
      <c r="T321" s="27"/>
      <c r="U321" s="27"/>
      <c r="V321" s="27"/>
      <c r="W321" s="27"/>
      <c r="X321" s="27"/>
      <c r="Y321" s="27"/>
    </row>
    <row r="323" spans="1:25" ht="18" customHeight="1" x14ac:dyDescent="0.25">
      <c r="A323" s="109" t="s">
        <v>106</v>
      </c>
      <c r="B323" s="109"/>
      <c r="C323" s="109"/>
      <c r="D323" s="109"/>
      <c r="E323" s="109"/>
      <c r="F323" s="109"/>
      <c r="G323" s="109"/>
      <c r="H323" s="109"/>
      <c r="I323" s="109"/>
      <c r="J323" s="109"/>
      <c r="K323" s="109"/>
      <c r="L323" s="109"/>
      <c r="M323" s="109"/>
      <c r="N323" s="109"/>
      <c r="O323" s="109"/>
      <c r="P323" s="27"/>
      <c r="Q323" s="27"/>
      <c r="R323" s="27"/>
      <c r="S323" s="27"/>
      <c r="T323" s="27"/>
      <c r="U323" s="27"/>
      <c r="V323" s="27"/>
      <c r="W323" s="27"/>
      <c r="X323" s="27"/>
      <c r="Y323" s="27"/>
    </row>
    <row r="324" spans="1:25" x14ac:dyDescent="0.25">
      <c r="A324" s="109"/>
      <c r="B324" s="109"/>
      <c r="C324" s="109"/>
      <c r="D324" s="109"/>
      <c r="E324" s="109"/>
      <c r="F324" s="109"/>
      <c r="G324" s="109"/>
      <c r="H324" s="109"/>
      <c r="I324" s="109"/>
      <c r="J324" s="109"/>
      <c r="K324" s="109"/>
      <c r="L324" s="109"/>
      <c r="M324" s="109"/>
      <c r="N324" s="109"/>
      <c r="O324" s="109"/>
    </row>
  </sheetData>
  <mergeCells count="175">
    <mergeCell ref="L8:O9"/>
    <mergeCell ref="D9:D10"/>
    <mergeCell ref="E9:E10"/>
    <mergeCell ref="F9:F10"/>
    <mergeCell ref="B12:O12"/>
    <mergeCell ref="B13:O13"/>
    <mergeCell ref="L1:O1"/>
    <mergeCell ref="B2:B4"/>
    <mergeCell ref="L2:O4"/>
    <mergeCell ref="A5:O7"/>
    <mergeCell ref="A8:A10"/>
    <mergeCell ref="B8:B10"/>
    <mergeCell ref="C8:C10"/>
    <mergeCell ref="D8:F8"/>
    <mergeCell ref="G8:G10"/>
    <mergeCell ref="H8:K9"/>
    <mergeCell ref="A61:A63"/>
    <mergeCell ref="B61:B63"/>
    <mergeCell ref="C61:C63"/>
    <mergeCell ref="D61:F61"/>
    <mergeCell ref="G61:G63"/>
    <mergeCell ref="H61:K62"/>
    <mergeCell ref="A32:O32"/>
    <mergeCell ref="A34:A36"/>
    <mergeCell ref="B34:B36"/>
    <mergeCell ref="C34:C36"/>
    <mergeCell ref="D34:F34"/>
    <mergeCell ref="G34:G36"/>
    <mergeCell ref="H34:K35"/>
    <mergeCell ref="L34:O35"/>
    <mergeCell ref="D35:D36"/>
    <mergeCell ref="E35:E36"/>
    <mergeCell ref="L61:O62"/>
    <mergeCell ref="D62:D63"/>
    <mergeCell ref="E62:E63"/>
    <mergeCell ref="F62:F63"/>
    <mergeCell ref="B65:O65"/>
    <mergeCell ref="B66:O66"/>
    <mergeCell ref="F35:F36"/>
    <mergeCell ref="B38:O38"/>
    <mergeCell ref="B39:O39"/>
    <mergeCell ref="B57:O57"/>
    <mergeCell ref="A126:A128"/>
    <mergeCell ref="B126:B128"/>
    <mergeCell ref="C126:C128"/>
    <mergeCell ref="D126:F126"/>
    <mergeCell ref="G126:G128"/>
    <mergeCell ref="H126:K127"/>
    <mergeCell ref="B84:O84"/>
    <mergeCell ref="A90:A92"/>
    <mergeCell ref="B90:B92"/>
    <mergeCell ref="C90:C92"/>
    <mergeCell ref="D90:F90"/>
    <mergeCell ref="G90:G92"/>
    <mergeCell ref="H90:K91"/>
    <mergeCell ref="L90:O91"/>
    <mergeCell ref="D91:D92"/>
    <mergeCell ref="E91:E92"/>
    <mergeCell ref="L126:O127"/>
    <mergeCell ref="D127:D128"/>
    <mergeCell ref="E127:E128"/>
    <mergeCell ref="F127:F128"/>
    <mergeCell ref="B130:O130"/>
    <mergeCell ref="B131:O131"/>
    <mergeCell ref="F91:F92"/>
    <mergeCell ref="B94:O94"/>
    <mergeCell ref="B95:O95"/>
    <mergeCell ref="B123:O123"/>
    <mergeCell ref="A155:A157"/>
    <mergeCell ref="B155:B157"/>
    <mergeCell ref="C155:C157"/>
    <mergeCell ref="D155:F155"/>
    <mergeCell ref="G155:G157"/>
    <mergeCell ref="H155:K156"/>
    <mergeCell ref="G133:G134"/>
    <mergeCell ref="H133:H134"/>
    <mergeCell ref="I133:I134"/>
    <mergeCell ref="J133:J134"/>
    <mergeCell ref="K133:K134"/>
    <mergeCell ref="A133:A134"/>
    <mergeCell ref="B133:B134"/>
    <mergeCell ref="C133:C134"/>
    <mergeCell ref="D133:D134"/>
    <mergeCell ref="E133:E134"/>
    <mergeCell ref="F133:F134"/>
    <mergeCell ref="L155:O156"/>
    <mergeCell ref="D156:D157"/>
    <mergeCell ref="E156:E157"/>
    <mergeCell ref="F156:F157"/>
    <mergeCell ref="B159:O159"/>
    <mergeCell ref="B160:O160"/>
    <mergeCell ref="M133:M134"/>
    <mergeCell ref="N133:N134"/>
    <mergeCell ref="O133:O134"/>
    <mergeCell ref="B151:O151"/>
    <mergeCell ref="L133:L134"/>
    <mergeCell ref="B176:O176"/>
    <mergeCell ref="A183:A185"/>
    <mergeCell ref="B183:B185"/>
    <mergeCell ref="C183:C185"/>
    <mergeCell ref="D183:F183"/>
    <mergeCell ref="G183:G185"/>
    <mergeCell ref="H183:K184"/>
    <mergeCell ref="L183:O184"/>
    <mergeCell ref="D184:D185"/>
    <mergeCell ref="E184:E185"/>
    <mergeCell ref="L217:O218"/>
    <mergeCell ref="D218:D219"/>
    <mergeCell ref="E218:E219"/>
    <mergeCell ref="F218:F219"/>
    <mergeCell ref="B221:O221"/>
    <mergeCell ref="B222:O222"/>
    <mergeCell ref="F184:F185"/>
    <mergeCell ref="B187:O187"/>
    <mergeCell ref="B188:O188"/>
    <mergeCell ref="A213:O213"/>
    <mergeCell ref="A217:A219"/>
    <mergeCell ref="B217:B219"/>
    <mergeCell ref="C217:C219"/>
    <mergeCell ref="D217:F217"/>
    <mergeCell ref="G217:G219"/>
    <mergeCell ref="H217:K218"/>
    <mergeCell ref="A247:A249"/>
    <mergeCell ref="B247:B249"/>
    <mergeCell ref="C247:C249"/>
    <mergeCell ref="D247:F247"/>
    <mergeCell ref="G247:G249"/>
    <mergeCell ref="H247:K248"/>
    <mergeCell ref="G225:G227"/>
    <mergeCell ref="H225:H227"/>
    <mergeCell ref="I225:I227"/>
    <mergeCell ref="J225:J227"/>
    <mergeCell ref="K225:K227"/>
    <mergeCell ref="A225:A227"/>
    <mergeCell ref="B225:B227"/>
    <mergeCell ref="C225:C227"/>
    <mergeCell ref="D225:D227"/>
    <mergeCell ref="E225:E227"/>
    <mergeCell ref="F225:F227"/>
    <mergeCell ref="L247:O248"/>
    <mergeCell ref="D248:D249"/>
    <mergeCell ref="E248:E249"/>
    <mergeCell ref="F248:F249"/>
    <mergeCell ref="B251:O251"/>
    <mergeCell ref="B252:O252"/>
    <mergeCell ref="M225:M227"/>
    <mergeCell ref="N225:N227"/>
    <mergeCell ref="O225:O227"/>
    <mergeCell ref="B241:O241"/>
    <mergeCell ref="L225:L227"/>
    <mergeCell ref="B278:O278"/>
    <mergeCell ref="D281:F281"/>
    <mergeCell ref="A282:A284"/>
    <mergeCell ref="B282:B284"/>
    <mergeCell ref="C282:C284"/>
    <mergeCell ref="D282:F282"/>
    <mergeCell ref="G282:G284"/>
    <mergeCell ref="H282:K283"/>
    <mergeCell ref="L282:O283"/>
    <mergeCell ref="D283:D284"/>
    <mergeCell ref="F316:F317"/>
    <mergeCell ref="G316:G317"/>
    <mergeCell ref="H316:K316"/>
    <mergeCell ref="L316:O316"/>
    <mergeCell ref="A323:O324"/>
    <mergeCell ref="E283:E284"/>
    <mergeCell ref="F283:F284"/>
    <mergeCell ref="B286:O286"/>
    <mergeCell ref="B287:O287"/>
    <mergeCell ref="B311:O311"/>
    <mergeCell ref="A316:A317"/>
    <mergeCell ref="B316:B317"/>
    <mergeCell ref="C316:C317"/>
    <mergeCell ref="D316:D317"/>
    <mergeCell ref="E316:E317"/>
  </mergeCells>
  <printOptions horizontalCentered="1" verticalCentered="1"/>
  <pageMargins left="0.51181102362204722" right="0.31496062992125984" top="0.35433070866141736" bottom="0.35433070866141736" header="0.11811023622047245" footer="0.11811023622047245"/>
  <pageSetup paperSize="9" orientation="landscape" horizontalDpi="180" verticalDpi="180" r:id="rId1"/>
  <rowBreaks count="2" manualBreakCount="2">
    <brk id="280" max="14" man="1"/>
    <brk id="313" max="16383" man="1"/>
  </rowBreaks>
  <colBreaks count="1" manualBreakCount="1">
    <brk id="2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 класс (2)</vt:lpstr>
      <vt:lpstr>'1-4 класс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2024-09-04T09:34:16Z</dcterms:modified>
</cp:coreProperties>
</file>